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240" yWindow="165" windowWidth="11700" windowHeight="5565" tabRatio="691" activeTab="7"/>
  </bookViews>
  <sheets>
    <sheet name="master" sheetId="1" r:id="rId1"/>
    <sheet name="universe_structure" sheetId="2" state="veryHidden" r:id="rId2"/>
    <sheet name="classes_objects" sheetId="3" state="veryHidden" r:id="rId3"/>
    <sheet name="tables_columns" sheetId="4" state="veryHidden" r:id="rId4"/>
    <sheet name="getUniverse" sheetId="5" state="veryHidden" r:id="rId5"/>
    <sheet name="_params" sheetId="6" state="veryHidden" r:id="rId6"/>
    <sheet name="info_eFashion" sheetId="7" r:id="rId7"/>
    <sheet name="objects_eFashion" sheetId="8" r:id="rId8"/>
    <sheet name="copy_eFashion" sheetId="9" state="veryHidden" r:id="rId9"/>
  </sheets>
  <definedNames>
    <definedName name="_xlnm._FilterDatabase" localSheetId="6" hidden="1">'info_eFashion'!$A$1:$B$31</definedName>
    <definedName name="_xlnm._FilterDatabase" localSheetId="7" hidden="1">'objects_eFashion'!$A$1:$J$54</definedName>
  </definedNames>
  <calcPr fullCalcOnLoad="1"/>
</workbook>
</file>

<file path=xl/sharedStrings.xml><?xml version="1.0" encoding="utf-8"?>
<sst xmlns="http://schemas.openxmlformats.org/spreadsheetml/2006/main" count="1585" uniqueCount="543">
  <si>
    <t>12/6/2009  7:55:35 PM</t>
  </si>
  <si>
    <t>@aggregate_aware( Agg_yr_qt_rn_st_ln_ca_sr.Yr, Agg_yr_qt_mt_mn_wk_rg_cy_sn_sr_qt_ma.Yr, Calendar_year_lookup.Yr)</t>
  </si>
  <si>
    <t>@aggregate_aware( Agg_yr_qt_rn_st_ln_ca_sr.Qtr, Agg_yr_qt_mt_mn_wk_rg_cy_sn_sr_qt_ma.Qtr, {fn concat('Q',Calendar_year_lookup.Qtr)})</t>
  </si>
  <si>
    <t>@aggregate_aware( Agg_yr_qt_mt_mn_wk_rg_cy_sn_sr_qt_ma.Mth, Calendar_year_lookup.Mth)</t>
  </si>
  <si>
    <t>@aggregate_aware( Agg_yr_qt_mt_mn_wk_rg_cy_sn_sr_qt_ma.Month_name, Calendar_year_lookup.Month_Name)</t>
  </si>
  <si>
    <t>@aggregate_aware( Agg_yr_qt_mt_mn_wk_rg_cy_sn_sr_qt_ma.Wk, Calendar_year_lookup.Week_in_year)</t>
  </si>
  <si>
    <t>Calendar_year_lookup.Yr = '2002'</t>
  </si>
  <si>
    <t>Calendar_year_lookup.Week_In_Year BETWEEN 46 AND 53</t>
  </si>
  <si>
    <t>@aggregate_aware( Agg_yr_qt_rn_st_ln_ca_sr.State, Outlet_Lookup.State)</t>
  </si>
  <si>
    <t>@aggregate_aware( Agg_yr_qt_mt_mn_wk_rg_cy_sn_sr_qt_ma.City, Outlet_Lookup.City)</t>
  </si>
  <si>
    <t>@aggregate_aware( Agg_yr_qt_mt_mn_wk_rg_cy_sn_sr_qt_ma.Store_name, Outlet_Lookup.Shop_name)</t>
  </si>
  <si>
    <t>@aggregate_aware( Agg_yr_qt_rn_st_ln_ca_sr.Line, Article_lookup.Family_name, Article_Color_Lookup.Family_name)</t>
  </si>
  <si>
    <t>@aggregate_aware( Agg_yr_qt_rn_st_ln_ca_sr.Category, Article_lookup.Category, Article_Color_Lookup.Category)</t>
  </si>
  <si>
    <t>@aggregate_aware( Article_lookup.Article_id, Article_Color_Lookup.Article_id)</t>
  </si>
  <si>
    <t>{fn concat(Article_Lookup_Criteria.Criteria_Type_Label,{fn concat(': ',Article_Lookup_Criteria.Criteria_label)})}</t>
  </si>
  <si>
    <t>@aggregate_aware( Article_lookup.Article_label, Article_Color_Lookup.Article_label)</t>
  </si>
  <si>
    <t>@aggregate_aware( Article_lookup.Sale_price, Article_Color_Lookup.Sale_price)</t>
  </si>
  <si>
    <t>@aggregate_aware( sum(Article_lookup.Sale_price), sum(Article_Color_Lookup.Sale_price))</t>
  </si>
  <si>
    <t>IIf(@Select(Measures\Sales revenue)&gt;0, IIf(@Select(Measures\Quantity sold)&gt;=0, @Select(Measures\Sales revenue)/@Select(Measures\Quantity sold)))</t>
  </si>
  <si>
    <t>@aggregate_aware( sum(Agg_yr_qt_rn_st_ln_ca_sr.Sales_revenue), sum(Agg_yr_qt_mt_mn_wk_rg_cy_sn_sr_qt_ma.Sales_revenue), sum(Shop_facts.Amount_sold))</t>
  </si>
  <si>
    <t>@aggregate_aware( sum(Agg_yr_qt_mt_mn_wk_rg_cy_sn_sr_qt_ma.Quantity_sold), sum(Shop_facts.Quantity_sold))</t>
  </si>
  <si>
    <t>@aggregate_aware( sum(Agg_yr_qt_mt_mn_wk_rg_cy_sn_sr_qt_ma.Margin), sum(Shop_facts.Margin))</t>
  </si>
  <si>
    <t>@aggregate_aware( sum(Shop_facts.Quantity_sold * Article_lookup.Sale_price - Shop_facts.Amount_sold), sum(Shop_facts.Quantity_sold * Article_Color_Lookup.Sale_price - Shop_facts.Amount_sold))</t>
  </si>
  <si>
    <t>Id des Objektes (fortlaufende Nummer)</t>
  </si>
  <si>
    <t>Id des Objektes (durch Universum vergeben)</t>
  </si>
  <si>
    <t>GetUniverseClasses(oUnv)</t>
  </si>
  <si>
    <t>GetUniverseTables(oUnv)</t>
  </si>
  <si>
    <t>GetUniverseTableColumns(oUnv)</t>
  </si>
  <si>
    <t>GetUniverseHierarchies(oUnv)</t>
  </si>
  <si>
    <t>GetUniverseContexts(oUnv)</t>
  </si>
  <si>
    <t>GetUniverseJoins(oUnv)</t>
  </si>
  <si>
    <t>GetUniverseDependencies</t>
  </si>
  <si>
    <t>oUnvProp</t>
  </si>
  <si>
    <t>oUnvParams</t>
  </si>
  <si>
    <t>oClasses</t>
  </si>
  <si>
    <t>oObjects</t>
  </si>
  <si>
    <t>oObjectKeys</t>
  </si>
  <si>
    <t>oTables</t>
  </si>
  <si>
    <t>oIncombatibilities</t>
  </si>
  <si>
    <t>GetUniverseSubClasses</t>
  </si>
  <si>
    <t>sGetOriginalTable</t>
  </si>
  <si>
    <t>iGetObjectID</t>
  </si>
  <si>
    <t>oOriginalTables</t>
  </si>
  <si>
    <t>oTableColumns</t>
  </si>
  <si>
    <t>oHierarchies</t>
  </si>
  <si>
    <t>oContexts</t>
  </si>
  <si>
    <t>oJoins</t>
  </si>
  <si>
    <t>sCleanString</t>
  </si>
  <si>
    <t>oObjectTableDependencies</t>
  </si>
  <si>
    <t>iGetPosOfEnding</t>
  </si>
  <si>
    <t>String</t>
  </si>
  <si>
    <t>Date</t>
  </si>
  <si>
    <t>Integer</t>
  </si>
  <si>
    <t>Boolean</t>
  </si>
  <si>
    <t>Double</t>
  </si>
  <si>
    <t>sName</t>
  </si>
  <si>
    <t>sValue</t>
  </si>
  <si>
    <t>ID</t>
  </si>
  <si>
    <t>sLongName</t>
  </si>
  <si>
    <t>sPath</t>
  </si>
  <si>
    <t>sAuthor</t>
  </si>
  <si>
    <t>sVersion</t>
  </si>
  <si>
    <t>sConnection</t>
  </si>
  <si>
    <t>sDescription</t>
  </si>
  <si>
    <t>sComment</t>
  </si>
  <si>
    <t>dImported</t>
  </si>
  <si>
    <t>iCountClasses</t>
  </si>
  <si>
    <t>iCountObjects</t>
  </si>
  <si>
    <t>iCountConditions</t>
  </si>
  <si>
    <t>iCountTables</t>
  </si>
  <si>
    <t>iCountAliases</t>
  </si>
  <si>
    <t>iCountJoins</t>
  </si>
  <si>
    <t>iCountContexts</t>
  </si>
  <si>
    <t>iCountHierachies</t>
  </si>
  <si>
    <t>iCurrentObjectStrategy</t>
  </si>
  <si>
    <t>iCurrentJoinStrategy</t>
  </si>
  <si>
    <t>iCurrentTableStrategy</t>
  </si>
  <si>
    <t>bSQLComplexOperators</t>
  </si>
  <si>
    <t>bSQLMultipleSQLForContext</t>
  </si>
  <si>
    <t>bSQLMultipleSQLForMeasure</t>
  </si>
  <si>
    <t>bSQLOperators</t>
  </si>
  <si>
    <t>bSQLPreventCartesianProducts</t>
  </si>
  <si>
    <t>bSQLSelectMultipleContexts</t>
  </si>
  <si>
    <t>bSQLSubQueries</t>
  </si>
  <si>
    <t>bLimitExecutionTime</t>
  </si>
  <si>
    <t>bLimitSizeOfLongTextObject</t>
  </si>
  <si>
    <t>bLimitSizeofResultSet</t>
  </si>
  <si>
    <t>bWarnIfCostEstimateExceeded</t>
  </si>
  <si>
    <t>bIsAlias As Boolean</t>
  </si>
  <si>
    <t>iTyp</t>
  </si>
  <si>
    <t>iCountColumns</t>
  </si>
  <si>
    <t>iCountIncompatibleObjects</t>
  </si>
  <si>
    <t>iCountIncompatiblePredefConditions</t>
  </si>
  <si>
    <t>bIsDerived</t>
  </si>
  <si>
    <t>sSqlOfDerivedTable</t>
  </si>
  <si>
    <t>iKey</t>
  </si>
  <si>
    <t>sSqlOfDerivedTableWithAlias</t>
  </si>
  <si>
    <t>dblWeight</t>
  </si>
  <si>
    <t>sColumnName</t>
  </si>
  <si>
    <t>iObjectId</t>
  </si>
  <si>
    <t>iColumnId</t>
  </si>
  <si>
    <t>iSource</t>
  </si>
  <si>
    <t>sTableOriginalName</t>
  </si>
  <si>
    <t>tConditionProperties (derived by tObjectProperties.iQualification = 4)</t>
  </si>
  <si>
    <t>tHierarchyProperties</t>
  </si>
  <si>
    <t>tDependencies</t>
  </si>
  <si>
    <t>sSource</t>
  </si>
  <si>
    <t>* wo wird zugeordnete Tabellenspalte genutzt 1 SelectSet/ 2 WhereSet</t>
  </si>
  <si>
    <t>sFirstTable</t>
  </si>
  <si>
    <t>sFirstColumn</t>
  </si>
  <si>
    <t>sSecondTable</t>
  </si>
  <si>
    <t>sSecondColumn</t>
  </si>
  <si>
    <t>sExpression</t>
  </si>
  <si>
    <t>sLogonSystem</t>
  </si>
  <si>
    <t>sLogonName</t>
  </si>
  <si>
    <t>BO System der Anmeldung unter der das Universum gescannt wurde</t>
  </si>
  <si>
    <t>BO Nutzername der Anmeldung unter dem das Universum gescannt wurde</t>
  </si>
  <si>
    <t>Langname des Universums</t>
  </si>
  <si>
    <t>lokales Verzeichnis, unter dem das Universumgespeichert wurde</t>
  </si>
  <si>
    <t>Datum der Änderung des Universums</t>
  </si>
  <si>
    <t>Datum des Scans des Universums</t>
  </si>
  <si>
    <t>Version des Universums (Version wird durch den Scan vergeben und stellt einen eindeutigen Identifizierer dar)</t>
  </si>
  <si>
    <t>Eigenschaften des Universums</t>
  </si>
  <si>
    <t>Parameter des Universums</t>
  </si>
  <si>
    <t>Id des Parameters</t>
  </si>
  <si>
    <t>Name des Parameters</t>
  </si>
  <si>
    <t>Wert des Parameters</t>
  </si>
  <si>
    <t>Klassendefinitionen</t>
  </si>
  <si>
    <t>Hierchiedefinitionen</t>
  </si>
  <si>
    <t>Name der Klasse</t>
  </si>
  <si>
    <t>Id der Klasse</t>
  </si>
  <si>
    <t>Id der übergeordneten Klasse</t>
  </si>
  <si>
    <t>Anzahl von Klassen</t>
  </si>
  <si>
    <t>Level im Hierarchiebaum (Top-Down/ Start mit Top = 0)</t>
  </si>
  <si>
    <t>Beschreibung der Klasse</t>
  </si>
  <si>
    <t>Sichtbarkeit der Klasse (Ja..1/ True, Nein..0/False)</t>
  </si>
  <si>
    <t>Name der Hierarchie</t>
  </si>
  <si>
    <t>Id der Hierarchie</t>
  </si>
  <si>
    <t>Id des Objektes, das sich in der Hierarchie befindet</t>
  </si>
  <si>
    <t>Id der Klasse des Objektes, das sich in der Hierarchie befindet</t>
  </si>
  <si>
    <t>Name des Objektes, das sich in der Hierarchie befindet</t>
  </si>
  <si>
    <t>Name der Klasse des Objektes, das sich in der Hierarchie befindet</t>
  </si>
  <si>
    <t>Sichtbarkeit des Objektes (Ja..1/ True, Nein..0/False)</t>
  </si>
  <si>
    <t>Objektdefinitionen</t>
  </si>
  <si>
    <t>Name des Objektes</t>
  </si>
  <si>
    <t>Objektdefinitionen (primary/ foreignkey definition)</t>
  </si>
  <si>
    <t>Id der Abhängigkeit</t>
  </si>
  <si>
    <t>Wurde Objektdefinition via @functions abgeleitet (Ja..1/ True, Nein..0/False)</t>
  </si>
  <si>
    <t>Name der Tabelle</t>
  </si>
  <si>
    <t>Name der Originaltabelle falls Alias genutzt wurde. Ansonsten wird der Name der Tabelle wiederholt</t>
  </si>
  <si>
    <t>Name der Tabellenspalte</t>
  </si>
  <si>
    <t>GetUniverse</t>
  </si>
  <si>
    <t>designer</t>
  </si>
  <si>
    <t>GetUniverseParameter(oUnv)</t>
  </si>
  <si>
    <t>iJoinId As Integer</t>
  </si>
  <si>
    <t>iOuterJoin As Integer</t>
  </si>
  <si>
    <t>bShortCut As Boolean</t>
  </si>
  <si>
    <t>iCardinality As Integer</t>
  </si>
  <si>
    <t>sExpression As String</t>
  </si>
  <si>
    <t>iIncId As Integer</t>
  </si>
  <si>
    <t>iTableId As Integer</t>
  </si>
  <si>
    <t>iClassId As Integer</t>
  </si>
  <si>
    <t>iObjectId As Integer</t>
  </si>
  <si>
    <t>sTableName As String</t>
  </si>
  <si>
    <t>sClassName As String</t>
  </si>
  <si>
    <t>sObjectName As String</t>
  </si>
  <si>
    <t>tContextProperties</t>
  </si>
  <si>
    <t>tJoins</t>
  </si>
  <si>
    <t>tIncombatibilities</t>
  </si>
  <si>
    <t>dblLimitExecutionTimeValue</t>
  </si>
  <si>
    <t>dblLimitSizeOfLongTextObjectValue</t>
  </si>
  <si>
    <t>dblLimitSizeofResultSetValue</t>
  </si>
  <si>
    <t>dblCostEstimateExceededValue</t>
  </si>
  <si>
    <t>sCurrentObjectStrategy</t>
  </si>
  <si>
    <t>iLang</t>
  </si>
  <si>
    <t>sCurrentJoinStrategy</t>
  </si>
  <si>
    <t>sCurrentTableStrategy</t>
  </si>
  <si>
    <t>sUniversename</t>
  </si>
  <si>
    <t>iId</t>
  </si>
  <si>
    <t>iParentId</t>
  </si>
  <si>
    <t>iLevel</t>
  </si>
  <si>
    <t>bIsVisible</t>
  </si>
  <si>
    <t>tUniverseProperties</t>
  </si>
  <si>
    <t>tUniverseParameters</t>
  </si>
  <si>
    <t>tClasses</t>
  </si>
  <si>
    <t>sSelect</t>
  </si>
  <si>
    <t>sWhere</t>
  </si>
  <si>
    <t>iDataBaseFormat</t>
  </si>
  <si>
    <t>iQualification</t>
  </si>
  <si>
    <t>iAggregateFunction</t>
  </si>
  <si>
    <t>bCanBeUsedCondition</t>
  </si>
  <si>
    <t>bCanBeUsedResult</t>
  </si>
  <si>
    <t>bCanBeUsedSort</t>
  </si>
  <si>
    <t>bAllowUserToEditLov</t>
  </si>
  <si>
    <t>bAutomaticLovRefreshBeforeUse</t>
  </si>
  <si>
    <t>bExportLovWithUniverse</t>
  </si>
  <si>
    <t>bHasListOfValues</t>
  </si>
  <si>
    <t>iSecurityAccessLevel</t>
  </si>
  <si>
    <t>bUseHierarchicalDisplay</t>
  </si>
  <si>
    <t>iVersion</t>
  </si>
  <si>
    <t>iClassId</t>
  </si>
  <si>
    <t>sClassName</t>
  </si>
  <si>
    <t>tAllTables</t>
  </si>
  <si>
    <t>tOriginalTables</t>
  </si>
  <si>
    <t>iIDOriginalTable</t>
  </si>
  <si>
    <t>sOriginalTable</t>
  </si>
  <si>
    <t>tTableColumns</t>
  </si>
  <si>
    <t>tObjectProperties</t>
  </si>
  <si>
    <t>sListOfValuesName</t>
  </si>
  <si>
    <t>iType</t>
  </si>
  <si>
    <t>sDataBaseFormat</t>
  </si>
  <si>
    <t>sQualification</t>
  </si>
  <si>
    <t>sAggregateFunction</t>
  </si>
  <si>
    <t>sSecurityAccessLevel</t>
  </si>
  <si>
    <t>sType</t>
  </si>
  <si>
    <t>sUniverseName</t>
  </si>
  <si>
    <t>iId As Integer</t>
  </si>
  <si>
    <t>iFirstTableId</t>
  </si>
  <si>
    <t>iSecondTable</t>
  </si>
  <si>
    <t>iFirstColumn</t>
  </si>
  <si>
    <t>iSecondColumn</t>
  </si>
  <si>
    <t>* 4 ..Condition</t>
  </si>
  <si>
    <t>tObjectKeys</t>
  </si>
  <si>
    <t>bEnable</t>
  </si>
  <si>
    <t>tObjectProperties.Type</t>
  </si>
  <si>
    <t>tObjectProperties.SecurityAccessLevel</t>
  </si>
  <si>
    <t>tObjectProperties.AggregateFunction</t>
  </si>
  <si>
    <t>tObjectProperties.Qualification</t>
  </si>
  <si>
    <t>tObjectProperties.DataBaseFormat</t>
  </si>
  <si>
    <t>tDependencies.Source</t>
  </si>
  <si>
    <t>tObjectKeys.Type</t>
  </si>
  <si>
    <t>tUniverseProperties.CurrentObjectStrategy</t>
  </si>
  <si>
    <t>tUniverseProperties.CurrentJoinStrategy</t>
  </si>
  <si>
    <t>tUniverseProperties.CurrentTableStrategy</t>
  </si>
  <si>
    <t>tTableColumns.Typ</t>
  </si>
  <si>
    <t>tTableColumn.Key</t>
  </si>
  <si>
    <t>sObjectName</t>
  </si>
  <si>
    <t>iTableId</t>
  </si>
  <si>
    <t>sTableName</t>
  </si>
  <si>
    <t>Name Universum (&lt;Universumparameter&gt;&lt;Definition&gt;)</t>
  </si>
  <si>
    <t>Beschreibung des Universums (&lt;Universumparameter&gt;&lt;Definition&gt;)</t>
  </si>
  <si>
    <t>Autor des Universums (&lt;Universumparameter&gt;&lt;Universum-Info&gt;)</t>
  </si>
  <si>
    <t>Datum der Erzeugung des Universums (&lt;Universumparameter&gt;&lt;Universum-Info&gt;)</t>
  </si>
  <si>
    <t>Version des Universums (&lt;Universumparameter&gt;&lt;Universum-Info&gt;)</t>
  </si>
  <si>
    <t>Name der Verbindung des Universums (&lt;Universumparameter&gt;&lt;Universum-Info&gt;)</t>
  </si>
  <si>
    <t>Kommentierung des Universums (&lt;Universumparameter&gt;&lt;Universum-Info&gt;)</t>
  </si>
  <si>
    <t>Anzahl Klassen des Universums (&lt;Universumparameter&gt;&lt;Universum-Info&gt;)</t>
  </si>
  <si>
    <t>Anzahl Objekte des Universums (&lt;Universumparameter&gt;&lt;Universum-Info&gt;)</t>
  </si>
  <si>
    <t>Anzahl Bedingungen des Universums (&lt;Universumparameter&gt;&lt;Universum-Info&gt;)</t>
  </si>
  <si>
    <t>Anzahl Tabellen des Universums (&lt;Universumparameter&gt;&lt;Universum-Info&gt;)</t>
  </si>
  <si>
    <t>Anzahl Aliastabellen des Universums (&lt;Universumparameter&gt;&lt;Universum-Info&gt;)</t>
  </si>
  <si>
    <t>Anzahl Joins des Universums (&lt;Universumparameter&gt;&lt;Universum-Info&gt;)</t>
  </si>
  <si>
    <t>Anzahl Kontexte des Universums (&lt;Universumparameter&gt;&lt;Universum-Info&gt;)</t>
  </si>
  <si>
    <t>Anzahl Hierarchien des Universums (&lt;Universumparameter&gt;&lt;Universum-Info&gt;)</t>
  </si>
  <si>
    <t>Flag für "Im Abfrageeditor komplexe Operatoren zulassen" (&lt;Universumparameter&gt;&lt;SQL&gt;)</t>
  </si>
  <si>
    <t>Flag für "Mehrfache SQL-Anweisung für jeden Kontext" (&lt;Universumparameter&gt;&lt;SQL&gt;)</t>
  </si>
  <si>
    <t>Flag für "Mehrfache SQL-Anweisung für jede Kennzahl" (&lt;Universumparameter&gt;&lt;SQL&gt;)</t>
  </si>
  <si>
    <t>Flag für "Benutzung von Unterabfragen zulassen" (&lt;Universumparameter&gt;&lt;SQL&gt;)</t>
  </si>
  <si>
    <t>Flag für "Benutzung der Operatoren Union, Intersect und Minus zulassen" (&lt;Universumparameter&gt;&lt;SQL&gt;)</t>
  </si>
  <si>
    <t>Flag für "Markierung mehrfacher Kontexte zulassen" (&lt;Universumparameter&gt;&lt;SQL&gt;)</t>
  </si>
  <si>
    <t>Flag für "Kartesische Produkte verbieten" (&lt;Universumparameter&gt;&lt;SQL&gt;)</t>
  </si>
  <si>
    <t>Flag für "Ausführungszeit beschränken auf" (&lt;Universumparameter&gt;&lt;Einschränkungen&gt;)</t>
  </si>
  <si>
    <t>Wert [in Minuten] für "Ausführungszeit beschränken auf" (&lt;Universumparameter&gt;&lt;Einschränkungen&gt;)</t>
  </si>
  <si>
    <t>Flag für "Long-Text-Objekte beschränken auf" (&lt;Universumparameter&gt;&lt;Einschränkungen&gt;)</t>
  </si>
  <si>
    <t>Wert [in Zeichen] für "Long-Text-Objekte beschränken auf" (&lt;Universumparameter&gt;&lt;Einschränkungen&gt;)</t>
  </si>
  <si>
    <t>Flag für "Abfrageergebnis beschränken auf" (&lt;Universumparameter&gt;&lt;Einschränkungen&gt;)</t>
  </si>
  <si>
    <t>Wert [in Zeilen] für "Abfrageergebnis beschränken auf" (&lt;Universumparameter&gt;&lt;Einschränkungen&gt;)</t>
  </si>
  <si>
    <t>Flag für "Melden, wenn veranschlagte Kosten über" (&lt;Universumparameter&gt;&lt;Einschränkungen&gt;)</t>
  </si>
  <si>
    <t>Wert [in Minuten] für "Melden, wenn veranschlagte Kosten über" (&lt;Universumparameter&gt;&lt;Einschränkungen&gt;)</t>
  </si>
  <si>
    <t>Name des Objektes (&lt;Objekteigenschaften&gt;&lt;Definition&gt;)</t>
  </si>
  <si>
    <t>Select Definition des Objektes (&lt;Objekteigenschaften&gt;&lt;Definition&gt;)</t>
  </si>
  <si>
    <t>Beschreibung des Objektes (&lt;Objekteigenschaften&gt;&lt;Definition&gt;)</t>
  </si>
  <si>
    <t>Where Definition des Objektes (&lt;Objekteigenschaften&gt;&lt;Definition&gt;)</t>
  </si>
  <si>
    <t>Flag für "Zu benutzen in Bedingung" (&lt;Objekteigenschaften&gt;&lt;Erweitert&gt;)</t>
  </si>
  <si>
    <t>Flag für "Zu benutzen in Ergebnis" (&lt;Objekteigenschaften&gt;&lt;Erweitert&gt;)</t>
  </si>
  <si>
    <t>Flag für Sichtbarkeit des Objektes (Ja..1/ True, Nein..0/False)</t>
  </si>
  <si>
    <t>Flag für "Zu benutzen in Sortierung" (&lt;Objekteigenschaften&gt;&lt;Erweitert&gt;)</t>
  </si>
  <si>
    <t>Flag für "Anwendern Bearbeitungsrecht gewähren" (&lt;Objekteigenschaften&gt;&lt;Eigenschaften&gt;)</t>
  </si>
  <si>
    <t>Flag für "Vor Benutzung stets aktualisieren" (&lt;Objekteigenschaften&gt;&lt;Eigenschaften&gt;)</t>
  </si>
  <si>
    <t>Flag für "Mit Universum exportieren" (&lt;Objekteigenschaften&gt;&lt;Eigenschaften&gt;)</t>
  </si>
  <si>
    <t>Flag für "Mit Werteliste verbinden" (&lt;Objekteigenschaften&gt;&lt;Eigenschaften&gt;)</t>
  </si>
  <si>
    <t>Flag für "Hierarchische Anzeige" (&lt;Objekteigenschaften&gt;&lt;Eigenschaften&gt;)</t>
  </si>
  <si>
    <t>Auflösung von Objektabhängigkeiten bedingt durch @functions</t>
  </si>
  <si>
    <t>Id der Tabelle</t>
  </si>
  <si>
    <t>Id der Originaltabelle</t>
  </si>
  <si>
    <t>Name der Originaltabelle</t>
  </si>
  <si>
    <t>Flag zur Kennzeichnung einer Aliastabelle</t>
  </si>
  <si>
    <t>Anzahl Spalten</t>
  </si>
  <si>
    <t>Anzahl der inkombatiblen Objekte</t>
  </si>
  <si>
    <t>Anzahl der inkombatiblen Bedingungen</t>
  </si>
  <si>
    <t>Flag zur Kennzeichnung abgeleiteter Tabellen</t>
  </si>
  <si>
    <t>SQL Statement der abgeleiteten Tabelle</t>
  </si>
  <si>
    <t>Gewicht der Tabelle</t>
  </si>
  <si>
    <t>Tabellendefinition</t>
  </si>
  <si>
    <t>Name des Kontextes</t>
  </si>
  <si>
    <t>Beschreibung des Kontextes</t>
  </si>
  <si>
    <t>Id der ersten Tabelle</t>
  </si>
  <si>
    <t>Name der ersten Tabelle</t>
  </si>
  <si>
    <t>Name der zweiten Tabelle</t>
  </si>
  <si>
    <t>Id der zweiten Tabelle</t>
  </si>
  <si>
    <t>Name der ersten Spalte</t>
  </si>
  <si>
    <t>Name der zweiten Spalte</t>
  </si>
  <si>
    <t>Id der ersten Spalte</t>
  </si>
  <si>
    <t>Id der zweiten Spalte</t>
  </si>
  <si>
    <t>kompletter Ausdruck</t>
  </si>
  <si>
    <t>Id des Joins</t>
  </si>
  <si>
    <t>Flag für Kennzeichen von ShortCutJoins</t>
  </si>
  <si>
    <t>kompletter Joinausdruck</t>
  </si>
  <si>
    <t>Id der Spalte</t>
  </si>
  <si>
    <t>Name der Spalte</t>
  </si>
  <si>
    <t>Id der Tabelle für Inkombatibilitäten</t>
  </si>
  <si>
    <t>Id des Objektes</t>
  </si>
  <si>
    <t>Nam der Klasse</t>
  </si>
  <si>
    <t>wird nicht geschrieben, da der Prozeß zu ressourcenintensiv ist. Kannjederzeit im Script eingeschalten werden. Name der Werteliste (&lt;Objekteigenschaften&gt;&lt;Eigenschaften&gt; Listenname)</t>
  </si>
  <si>
    <t>updated</t>
  </si>
  <si>
    <t>Info</t>
  </si>
  <si>
    <t>yes</t>
  </si>
  <si>
    <t>Joins</t>
  </si>
  <si>
    <t>Parameters</t>
  </si>
  <si>
    <t>Objects</t>
  </si>
  <si>
    <t>Object dependencies</t>
  </si>
  <si>
    <t>Hierarchies</t>
  </si>
  <si>
    <t>Incombatibilities</t>
  </si>
  <si>
    <t>Language</t>
  </si>
  <si>
    <t>no</t>
  </si>
  <si>
    <t>de</t>
  </si>
  <si>
    <t>en</t>
  </si>
  <si>
    <t>Parameter</t>
  </si>
  <si>
    <t>Objekte</t>
  </si>
  <si>
    <t>Objekt Abhängigkeiten</t>
  </si>
  <si>
    <t>Hierarchien</t>
  </si>
  <si>
    <t>Kontexte</t>
  </si>
  <si>
    <t>Contexts</t>
  </si>
  <si>
    <t>Inkombatibilitäten</t>
  </si>
  <si>
    <t>Sprache</t>
  </si>
  <si>
    <t>English</t>
  </si>
  <si>
    <t>German</t>
  </si>
  <si>
    <t>Englisch</t>
  </si>
  <si>
    <t>Deutsch</t>
  </si>
  <si>
    <t>Data</t>
  </si>
  <si>
    <t>Daten</t>
  </si>
  <si>
    <t>sCreate</t>
  </si>
  <si>
    <t>sChanged</t>
  </si>
  <si>
    <t>Universe properties</t>
  </si>
  <si>
    <t>Universe values</t>
  </si>
  <si>
    <t>Name</t>
  </si>
  <si>
    <t>Long name</t>
  </si>
  <si>
    <t>Folder</t>
  </si>
  <si>
    <t>Creation date</t>
  </si>
  <si>
    <t>Creation user</t>
  </si>
  <si>
    <t>Modification date</t>
  </si>
  <si>
    <t>Import date</t>
  </si>
  <si>
    <t>Version</t>
  </si>
  <si>
    <t>Connection</t>
  </si>
  <si>
    <t>Description</t>
  </si>
  <si>
    <t>Comment</t>
  </si>
  <si>
    <t>Count classes</t>
  </si>
  <si>
    <t>Count objects</t>
  </si>
  <si>
    <t>Count conditions</t>
  </si>
  <si>
    <t>Count tables</t>
  </si>
  <si>
    <t>Count aliases</t>
  </si>
  <si>
    <t>Count joins</t>
  </si>
  <si>
    <t>Count contexts</t>
  </si>
  <si>
    <t>Count hierarchies</t>
  </si>
  <si>
    <t>Limit size of result set</t>
  </si>
  <si>
    <t>Limit execution time</t>
  </si>
  <si>
    <t>Warn if cost estimate exceeded</t>
  </si>
  <si>
    <t>Limit size of long text object</t>
  </si>
  <si>
    <t>Allow use of subqueries</t>
  </si>
  <si>
    <t>Allow use of union, intersect and minus op</t>
  </si>
  <si>
    <t>Allow complex operands in Query Panel</t>
  </si>
  <si>
    <t>Multiple SQL statements for each context</t>
  </si>
  <si>
    <t>Multiple SQL statements for each measure</t>
  </si>
  <si>
    <t>Allow selection of multiple contexts</t>
  </si>
  <si>
    <t>Prevent Cartesian Products</t>
  </si>
  <si>
    <t>eFashion</t>
  </si>
  <si>
    <t>C:\Dokumente und Einstellungen\andre\Anwendungsdaten\Business Objects\Business Objects 12.0\Universes\@lue_at_work_02_6400</t>
  </si>
  <si>
    <t>7/15/2009</t>
  </si>
  <si>
    <t/>
  </si>
  <si>
    <t>125</t>
  </si>
  <si>
    <t>eFashion retail Data Warehouse created 14 Oct 1998, updated 3 April 2002. 89,000+ row fact table.
Version 6.0</t>
  </si>
  <si>
    <t>eFashion Data Warehouse Demo created by G.Bowman October 1998. Copyright Business Objects 1998.              DB details: 89,000 line fact table, 10 line promotions 2nd fact table, dual article lookup tables for performance, 2 isolated aggregate tables for demo purposes
Updated by Glynn Naughton March 2002 to reflect updates to the database (some columns added, others renamed).</t>
  </si>
  <si>
    <t>Class ID</t>
  </si>
  <si>
    <t>Object ID</t>
  </si>
  <si>
    <t>Class name</t>
  </si>
  <si>
    <t>Object name</t>
  </si>
  <si>
    <t>Data Type</t>
  </si>
  <si>
    <t>Object type</t>
  </si>
  <si>
    <t>SQL Select</t>
  </si>
  <si>
    <t>SQL Where</t>
  </si>
  <si>
    <t>Hidden</t>
  </si>
  <si>
    <t>Time period</t>
  </si>
  <si>
    <t>jahr</t>
  </si>
  <si>
    <t>Dimension</t>
  </si>
  <si>
    <t>CharacterObject</t>
  </si>
  <si>
    <t>Year 1999 - 2001.</t>
  </si>
  <si>
    <t>Fiscal Period</t>
  </si>
  <si>
    <t>Detail</t>
  </si>
  <si>
    <t>Year FY99 - FY01</t>
  </si>
  <si>
    <t>Calendar_year_lookup.Fiscal_period</t>
  </si>
  <si>
    <t>Quarter</t>
  </si>
  <si>
    <t>Quarter number: Q1, Q2, Q3, Q4.</t>
  </si>
  <si>
    <t>Month</t>
  </si>
  <si>
    <t>NumericObject</t>
  </si>
  <si>
    <t>Month number in year, 1-12.</t>
  </si>
  <si>
    <t>Month Name</t>
  </si>
  <si>
    <t>Month name, January-December.</t>
  </si>
  <si>
    <t>Week</t>
  </si>
  <si>
    <t>Week1-53. Week 53 may overlap with week 1 of the following year.</t>
  </si>
  <si>
    <t>Year/week</t>
  </si>
  <si>
    <t>Week 1999/1 to 2001/53 - Unique year and week describing date. Use this to create conditions across year boundaries. i.e. Christmas period = 1999/52 to 2000/1.</t>
  </si>
  <si>
    <t>Calendar_year_lookup.Year_Week</t>
  </si>
  <si>
    <t>Holiday (y/n)</t>
  </si>
  <si>
    <t>Holiday flag in week. Y=US public holiday during the time period, N=No holiday. Can be mixed with any time period dimension.</t>
  </si>
  <si>
    <t>ucase(Calendar_year_lookup.Holiday_Flag)</t>
  </si>
  <si>
    <t>Last year</t>
  </si>
  <si>
    <t>Condition</t>
  </si>
  <si>
    <t>NullObject</t>
  </si>
  <si>
    <t>Show last year results only - year 2000</t>
  </si>
  <si>
    <t>This year</t>
  </si>
  <si>
    <t>Show this year results only - year 2001</t>
  </si>
  <si>
    <t>Calendar_year_lookup.Yr= '2003'</t>
  </si>
  <si>
    <t>Christmas period</t>
  </si>
  <si>
    <t>Filter for Christmas rush period - Weeks 46 to 52 (incl. occasional week 53)</t>
  </si>
  <si>
    <t>Holiday period</t>
  </si>
  <si>
    <t>Filter for weeks that contain  holiday periods</t>
  </si>
  <si>
    <t>ucase(Calendar_year_lookup.Holiday_Flag) = 'Y'</t>
  </si>
  <si>
    <t>Store</t>
  </si>
  <si>
    <t>State</t>
  </si>
  <si>
    <t>State located.</t>
  </si>
  <si>
    <t>City</t>
  </si>
  <si>
    <t>City located.</t>
  </si>
  <si>
    <t>Store name</t>
  </si>
  <si>
    <t>Name of store.</t>
  </si>
  <si>
    <t>Zip Code</t>
  </si>
  <si>
    <t>Zip code</t>
  </si>
  <si>
    <t>Outlet_Lookup.Zip_code</t>
  </si>
  <si>
    <t>Address</t>
  </si>
  <si>
    <t>Address of store</t>
  </si>
  <si>
    <t>Outlet_Lookup.Address_1</t>
  </si>
  <si>
    <t>Sales floor size?</t>
  </si>
  <si>
    <t>Prompt for sales floor group - '0-99','100-199','200-299','300-399','400-499','500+</t>
  </si>
  <si>
    <t>IIf(Outlet_Lookup.Floor_space&gt;=100, IIf(Outlet_Lookup.Floor_space&gt;=200, IIf(Outlet_Lookup.Floor_space&gt;=300, IIf(Outlet_Lookup.Floor_space&gt;=400, IIf(Outlet_Lookup.Floor_space&gt;=500, '500 +','400-499'),'300-399'), '200-299'),'100-199') ,'0-99') IN @Prompt ('Sales flloor size sqFt?','A',{'0-99','100-199','200-299','300-399','400-499','500+'},MULTI,CONSTRAINED)</t>
  </si>
  <si>
    <t>Owned stores</t>
  </si>
  <si>
    <t>Filter for wholly owned stores, rather than franchises</t>
  </si>
  <si>
    <t>@select(Store details\Owned (y/n)) = 'Y'</t>
  </si>
  <si>
    <t>Stores with long opening hours</t>
  </si>
  <si>
    <t>Filter for stores with long opening hours</t>
  </si>
  <si>
    <t>@select(Store details\Long opening hours) = 'Y'</t>
  </si>
  <si>
    <t>Store details</t>
  </si>
  <si>
    <t>Long opening hours</t>
  </si>
  <si>
    <t>Y=Late night opening, N=Normal store hours.</t>
  </si>
  <si>
    <t>Outlet_Lookup.Long_opening_hours_flag</t>
  </si>
  <si>
    <t>Name of manager</t>
  </si>
  <si>
    <t>Manager's name.</t>
  </si>
  <si>
    <t>Outlet_Lookup.Manager</t>
  </si>
  <si>
    <t>Opening date</t>
  </si>
  <si>
    <t>Date store opened.</t>
  </si>
  <si>
    <t>Outlet_Lookup.Date_open</t>
  </si>
  <si>
    <t>Owned (y/n)</t>
  </si>
  <si>
    <t>Y=Wholly owned by e-Fashion, N=Franchise</t>
  </si>
  <si>
    <t>Outlet_Lookup.Owned_outright_flag</t>
  </si>
  <si>
    <t>Sales floor size group</t>
  </si>
  <si>
    <t>Sales floor size group: 0-999, 1000-1999, 2000-2999, 3000-3999, 4000-4999, 5000+.</t>
  </si>
  <si>
    <t>IIf(Outlet_Lookup.Floor_space&gt;=1000, IIf(Outlet_Lookup.Floor_space&gt;=2000, IIf(Outlet_Lookup.Floor_space&gt;=3000, IIf(Outlet_Lookup.Floor_space&gt;=4000, IIf(Outlet_Lookup.Floor_space&gt;=5000, '5000 +','4000-4999'),'3000-3999'), '2000-2999'),'1000-1999') ,'0-999')</t>
  </si>
  <si>
    <t>Sales floor size sqFt</t>
  </si>
  <si>
    <t>Actual sales floor size in sqFt</t>
  </si>
  <si>
    <t>Outlet_Lookup.Floor_space</t>
  </si>
  <si>
    <t>Extended sales floor size</t>
  </si>
  <si>
    <t>Measure</t>
  </si>
  <si>
    <t>Summed sales floor size. Can only be mixed with geography information relating to a store or group of stores. It cannot be used to show the SqFt of a store over time for instance.</t>
  </si>
  <si>
    <t>sum (Outlet_Lookup.Floor_space)</t>
  </si>
  <si>
    <t>Product</t>
  </si>
  <si>
    <t>Lines</t>
  </si>
  <si>
    <t>Product line. Each line contains a set of categories.</t>
  </si>
  <si>
    <t>Category</t>
  </si>
  <si>
    <t>Each category contains the individual SKU codes (and product descriptions).</t>
  </si>
  <si>
    <t>SKU number</t>
  </si>
  <si>
    <t>Stock Keeping Unit number (SKU).The lowest level of product description.</t>
  </si>
  <si>
    <t>Label</t>
  </si>
  <si>
    <t>Detailed information about each product</t>
  </si>
  <si>
    <t>SKU desc</t>
  </si>
  <si>
    <t>Stock Keeping Unit description (SKU). Lowest level of product description. Each product comes in several different colors.</t>
  </si>
  <si>
    <t>Color</t>
  </si>
  <si>
    <t>Color of an article. Each SKU number has many color variations (there is not a unique SKU for each color). Color is not compatible with Product Promotions, only SKU.</t>
  </si>
  <si>
    <t>Article_Color_Lookup.Color_label</t>
  </si>
  <si>
    <t>Color number</t>
  </si>
  <si>
    <t>Official color number. Object incompatible with Product Promotions.</t>
  </si>
  <si>
    <t>Article_Color_Lookup.Color_code</t>
  </si>
  <si>
    <t>Unit Price MSRP</t>
  </si>
  <si>
    <t>This is the manufacturers suggested retail price per SKU and color.</t>
  </si>
  <si>
    <t>Extended price</t>
  </si>
  <si>
    <t>The extended price let's you display the sum of prices over another dimension (such as outlet). When used with SKU number all the color variations (of each SKU) are added together.</t>
  </si>
  <si>
    <t>Sold at (unit price)</t>
  </si>
  <si>
    <t>This is the actual unit price per SKU obtained at sale time (i.e. Revenue/Quantity)</t>
  </si>
  <si>
    <t>Prompt for a line item?</t>
  </si>
  <si>
    <t>Article_Color_Lookup.Family_name IN @Prompt ('Choose a line to analyze?','A',{'Accessories','City Skirts','City Trousers','Dresses','Jackets','Leather','Outerwear','Overcoats','Shirt waist','Sweaters','Sweat-T-Shirts','Trousers'},MULTI,CONSTRAINED)</t>
  </si>
  <si>
    <t>Which category?</t>
  </si>
  <si>
    <t>Prompt for the product category</t>
  </si>
  <si>
    <t>Article_Color_Lookup.Category IN @Prompt ('Choose a category to analyze?','A',{'2 Pocket shirts','Belts,bags,wallets','Bermudas','Boatwear','Cardigan','Casual dresses','Day wear','Dry wear','Evening wear','Fancy fabric','Full length','Hair accessories','Hats,gloves,scarfs','Jackets','Jeans','Jewelry','Long lounge pants','Long sleeve','Lounge wear','Mini city','Night wear','Outdoor','Pants','Party pants','Samples','Shirts','Short sleeve','Skirts','Soft fabric','Sweater dresses','Sweats','T-Shirts','Turtleneck','Wet wear'},MULTI,CONSTRAINED)</t>
  </si>
  <si>
    <t>Which product?</t>
  </si>
  <si>
    <t>Prompt for the product description name.</t>
  </si>
  <si>
    <t>Article_Color_Lookup.Article_label IN @Prompt('Choose the product descriptions to analyze:','A','Product\SKU desc',MULTI,CONSTRAINED)</t>
  </si>
  <si>
    <t>Promotions</t>
  </si>
  <si>
    <t>Promotion (y/n)</t>
  </si>
  <si>
    <t>Promotion flag (yes or no) by SKU unit.</t>
  </si>
  <si>
    <t>promotion_lookup.Promotion_flag</t>
  </si>
  <si>
    <t>Print</t>
  </si>
  <si>
    <t>Appear in print (yes or no)?</t>
  </si>
  <si>
    <t>promotion_lookup.print_flag</t>
  </si>
  <si>
    <t>Radio</t>
  </si>
  <si>
    <t>Appear in radio (yes or no)?</t>
  </si>
  <si>
    <t>promotion_lookup.radio_flag</t>
  </si>
  <si>
    <t>Television</t>
  </si>
  <si>
    <t>Appear on television (yes or no)?</t>
  </si>
  <si>
    <t>promotion_lookup.television_flag</t>
  </si>
  <si>
    <t>Direct mail</t>
  </si>
  <si>
    <t>Appear in direct mail (yes or no)?</t>
  </si>
  <si>
    <t>promotion_lookup.direct_mail_flag</t>
  </si>
  <si>
    <t>Duration</t>
  </si>
  <si>
    <t>Duration in weeks of promotion.</t>
  </si>
  <si>
    <t>product_promotion_facts.Duration</t>
  </si>
  <si>
    <t>Promotion Cost USD</t>
  </si>
  <si>
    <t>Cost of promoting the SKU (in US dollars).</t>
  </si>
  <si>
    <t>sum(product_promotion_facts.promotion_cost)</t>
  </si>
  <si>
    <t>Measures</t>
  </si>
  <si>
    <t>Sales revenue</t>
  </si>
  <si>
    <t>Sales revenue $ - $ revenue of SKU sold</t>
  </si>
  <si>
    <t>Quantity sold</t>
  </si>
  <si>
    <t>Quantity sold - number of SKU sold</t>
  </si>
  <si>
    <t>Margin</t>
  </si>
  <si>
    <t>Margin $ = Revenue - Cost of sales</t>
  </si>
  <si>
    <t>Discount</t>
  </si>
  <si>
    <t>Total discount of a SKU. Discount= Qty * Unit Price - Revenue.  Negative sums indicate the product was marked up (increased margin). Note discount is a calculated object (it does not exist in the fact table).</t>
  </si>
  <si>
    <t>Shop_facts.week_id=Calendar_year_lookup.Week_id</t>
  </si>
  <si>
    <t>Sales present</t>
  </si>
  <si>
    <t>Sales were present. Must be combined with a detailed object to make any sense. Example Year +  'Sales Present' AND 'SKU desc=E-Watches' to see which years revenue was generated for E- Watches.</t>
  </si>
  <si>
    <t>Shop_facts.Amount_sold IS NOT NULL</t>
  </si>
  <si>
    <t>x</t>
  </si>
  <si>
    <t>Sales not present</t>
  </si>
  <si>
    <t>Sales were not present. Must be combined with a detailed object to make any sense. Example Year +  'Sales not Present' AND 'SKU desc=E-Watches' to see which years no revenue was generated for E- Watches.</t>
  </si>
  <si>
    <t>Shop_facts.Amount_sold IS NULL</t>
  </si>
  <si>
    <t>DE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</si>
</sst>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9">
    <font>
      <sz val="10"/>
      <name val="Arial"/>
      <family val="0"/>
    </font>
    <font>
      <u val="single"/>
      <sz val="10"/>
      <color indexed="12"/>
      <name val="Arial"/>
      <family val="0"/>
    </font>
    <font>
      <u val="single"/>
      <sz val="10"/>
      <color indexed="36"/>
      <name val="Arial"/>
      <family val="0"/>
    </font>
    <font>
      <sz val="8"/>
      <name val="Arial"/>
      <family val="0"/>
    </font>
    <font>
      <b/>
      <sz val="10"/>
      <color indexed="9"/>
      <name val="Arial"/>
      <family val="2"/>
    </font>
    <font>
      <sz val="10"/>
      <color indexed="10"/>
      <name val="Arial"/>
      <family val="2"/>
    </font>
    <font>
      <sz val="10"/>
      <color indexed="12"/>
      <name val="Arial"/>
      <family val="2"/>
    </font>
    <font>
      <sz val="10"/>
      <color indexed="55"/>
      <name val="Arial"/>
      <family val="2"/>
    </font>
    <font>
      <sz val="10"/>
      <color indexed="23"/>
      <name val="Arial"/>
      <family val="2"/>
    </font>
    <font>
      <sz val="10"/>
      <color indexed="48"/>
      <name val="Arial"/>
      <family val="2"/>
    </font>
    <font>
      <sz val="10"/>
      <color indexed="18"/>
      <name val="Arial"/>
      <family val="0"/>
    </font>
    <font>
      <sz val="10"/>
      <color indexed="17"/>
      <name val="Arial"/>
      <family val="0"/>
    </font>
    <font>
      <b/>
      <sz val="10"/>
      <color indexed="31"/>
      <name val="Arial"/>
      <family val="2"/>
    </font>
    <font>
      <b/>
      <sz val="10"/>
      <name val="Arial"/>
      <family val="2"/>
    </font>
    <font>
      <sz val="8"/>
      <name val="Tahoma"/>
      <family val="2"/>
    </font>
    <font>
      <sz val="10"/>
      <color indexed="63"/>
      <name val="Arial"/>
      <family val="0"/>
    </font>
    <font>
      <sz val="10"/>
      <color indexed="57"/>
      <name val="Arial"/>
      <family val="0"/>
    </font>
    <font>
      <sz val="10"/>
      <color indexed="51"/>
      <name val="Arial"/>
      <family val="0"/>
    </font>
    <font>
      <sz val="10"/>
      <color indexed="29"/>
      <name val="Arial"/>
      <family val="0"/>
    </font>
  </fonts>
  <fills count="5">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18"/>
        <bgColor indexed="64"/>
      </patternFill>
    </fill>
  </fills>
  <borders count="15">
    <border>
      <left/>
      <right/>
      <top/>
      <bottom/>
      <diagonal/>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18"/>
      </left>
      <right style="thin">
        <color indexed="18"/>
      </right>
      <top>
        <color indexed="63"/>
      </top>
      <bottom>
        <color indexed="63"/>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4">
    <xf numFmtId="0" fontId="0" fillId="0" borderId="0" xfId="0" applyAlignment="1">
      <alignment/>
    </xf>
    <xf numFmtId="49" fontId="0" fillId="0" borderId="0" xfId="0" applyNumberFormat="1" applyFont="1" applyAlignment="1">
      <alignment wrapText="1"/>
    </xf>
    <xf numFmtId="49" fontId="0" fillId="0" borderId="1" xfId="0" applyNumberFormat="1" applyFont="1" applyBorder="1" applyAlignment="1">
      <alignment wrapText="1"/>
    </xf>
    <xf numFmtId="49" fontId="0" fillId="0" borderId="2" xfId="0" applyNumberFormat="1" applyFont="1" applyBorder="1" applyAlignment="1">
      <alignment wrapText="1"/>
    </xf>
    <xf numFmtId="49" fontId="0" fillId="0" borderId="3" xfId="0" applyNumberFormat="1" applyFont="1" applyBorder="1" applyAlignment="1">
      <alignment wrapText="1"/>
    </xf>
    <xf numFmtId="49" fontId="0" fillId="0" borderId="4" xfId="0" applyNumberFormat="1" applyFont="1" applyBorder="1" applyAlignment="1">
      <alignment wrapText="1"/>
    </xf>
    <xf numFmtId="49" fontId="4" fillId="2" borderId="5" xfId="0" applyNumberFormat="1" applyFont="1" applyFill="1" applyBorder="1" applyAlignment="1">
      <alignment wrapText="1"/>
    </xf>
    <xf numFmtId="49" fontId="4" fillId="2" borderId="6" xfId="0" applyNumberFormat="1" applyFont="1" applyFill="1" applyBorder="1" applyAlignment="1">
      <alignment wrapText="1"/>
    </xf>
    <xf numFmtId="49" fontId="0" fillId="0" borderId="0" xfId="0" applyNumberFormat="1" applyFont="1" applyBorder="1" applyAlignment="1">
      <alignment wrapText="1"/>
    </xf>
    <xf numFmtId="49" fontId="5" fillId="0" borderId="3" xfId="0" applyNumberFormat="1" applyFont="1" applyBorder="1" applyAlignment="1">
      <alignment wrapText="1"/>
    </xf>
    <xf numFmtId="49" fontId="5" fillId="0" borderId="4" xfId="0" applyNumberFormat="1" applyFont="1" applyBorder="1" applyAlignment="1">
      <alignment wrapText="1"/>
    </xf>
    <xf numFmtId="49" fontId="6" fillId="0" borderId="1" xfId="0" applyNumberFormat="1" applyFont="1" applyBorder="1" applyAlignment="1">
      <alignment wrapText="1"/>
    </xf>
    <xf numFmtId="49" fontId="6" fillId="0" borderId="2" xfId="0" applyNumberFormat="1" applyFont="1" applyBorder="1" applyAlignment="1">
      <alignment wrapText="1"/>
    </xf>
    <xf numFmtId="49" fontId="5" fillId="0" borderId="1" xfId="0" applyNumberFormat="1" applyFont="1" applyBorder="1" applyAlignment="1">
      <alignment wrapText="1"/>
    </xf>
    <xf numFmtId="49" fontId="5" fillId="0" borderId="2" xfId="0" applyNumberFormat="1" applyFont="1" applyBorder="1" applyAlignment="1">
      <alignment wrapText="1"/>
    </xf>
    <xf numFmtId="49" fontId="5" fillId="0" borderId="0" xfId="0" applyNumberFormat="1" applyFont="1" applyBorder="1" applyAlignment="1">
      <alignment wrapText="1"/>
    </xf>
    <xf numFmtId="49" fontId="6" fillId="0" borderId="0" xfId="0" applyNumberFormat="1" applyFont="1" applyBorder="1" applyAlignment="1">
      <alignment wrapText="1"/>
    </xf>
    <xf numFmtId="49" fontId="5" fillId="0" borderId="7" xfId="0" applyNumberFormat="1" applyFont="1" applyBorder="1" applyAlignment="1">
      <alignment wrapText="1"/>
    </xf>
    <xf numFmtId="49" fontId="5" fillId="0" borderId="8" xfId="0" applyNumberFormat="1" applyFont="1" applyBorder="1" applyAlignment="1">
      <alignment wrapText="1"/>
    </xf>
    <xf numFmtId="49" fontId="6" fillId="0" borderId="1" xfId="0" applyNumberFormat="1" applyFont="1" applyFill="1" applyBorder="1" applyAlignment="1">
      <alignment wrapText="1"/>
    </xf>
    <xf numFmtId="49" fontId="0" fillId="0" borderId="1" xfId="0" applyNumberFormat="1" applyFont="1" applyFill="1" applyBorder="1" applyAlignment="1">
      <alignment wrapText="1"/>
    </xf>
    <xf numFmtId="49" fontId="0" fillId="0" borderId="3" xfId="0" applyNumberFormat="1" applyFont="1" applyFill="1" applyBorder="1" applyAlignment="1">
      <alignment wrapText="1"/>
    </xf>
    <xf numFmtId="49" fontId="4" fillId="3" borderId="5" xfId="0" applyNumberFormat="1" applyFont="1" applyFill="1" applyBorder="1" applyAlignment="1">
      <alignment wrapText="1"/>
    </xf>
    <xf numFmtId="49" fontId="4" fillId="3" borderId="6" xfId="0" applyNumberFormat="1" applyFont="1" applyFill="1" applyBorder="1" applyAlignment="1">
      <alignment wrapText="1"/>
    </xf>
    <xf numFmtId="49" fontId="6" fillId="0" borderId="3" xfId="0" applyNumberFormat="1" applyFont="1" applyBorder="1" applyAlignment="1">
      <alignment wrapText="1"/>
    </xf>
    <xf numFmtId="49" fontId="0" fillId="0" borderId="0" xfId="0" applyNumberFormat="1" applyFont="1" applyAlignment="1">
      <alignment/>
    </xf>
    <xf numFmtId="49" fontId="7" fillId="0" borderId="0" xfId="0" applyNumberFormat="1" applyFont="1" applyAlignment="1">
      <alignment wrapText="1"/>
    </xf>
    <xf numFmtId="0" fontId="7" fillId="0" borderId="0" xfId="0" applyNumberFormat="1" applyFont="1" applyAlignment="1">
      <alignment wrapText="1"/>
    </xf>
    <xf numFmtId="49" fontId="8" fillId="0" borderId="0" xfId="0" applyNumberFormat="1" applyFont="1" applyAlignment="1">
      <alignment wrapText="1"/>
    </xf>
    <xf numFmtId="49" fontId="9" fillId="0" borderId="0" xfId="0" applyNumberFormat="1" applyFont="1" applyAlignment="1">
      <alignment wrapText="1"/>
    </xf>
    <xf numFmtId="0" fontId="6" fillId="0" borderId="9" xfId="0" applyFont="1" applyBorder="1" applyAlignment="1">
      <alignment/>
    </xf>
    <xf numFmtId="0" fontId="10" fillId="0" borderId="9" xfId="0" applyFont="1" applyBorder="1" applyAlignment="1">
      <alignment/>
    </xf>
    <xf numFmtId="0" fontId="10" fillId="0" borderId="10" xfId="0" applyFont="1" applyBorder="1" applyAlignment="1">
      <alignment/>
    </xf>
    <xf numFmtId="0" fontId="12" fillId="4" borderId="11" xfId="0" applyFont="1" applyFill="1" applyBorder="1" applyAlignment="1">
      <alignment/>
    </xf>
    <xf numFmtId="0" fontId="5" fillId="0" borderId="9" xfId="0" applyFont="1" applyBorder="1" applyAlignment="1">
      <alignment/>
    </xf>
    <xf numFmtId="0" fontId="5" fillId="0" borderId="10" xfId="0" applyFont="1" applyBorder="1" applyAlignment="1">
      <alignment/>
    </xf>
    <xf numFmtId="0" fontId="11" fillId="0" borderId="9" xfId="0" applyFont="1" applyBorder="1" applyAlignment="1">
      <alignment/>
    </xf>
    <xf numFmtId="49" fontId="7" fillId="0" borderId="2" xfId="0" applyNumberFormat="1" applyFont="1" applyBorder="1" applyAlignment="1">
      <alignment wrapText="1"/>
    </xf>
    <xf numFmtId="0" fontId="9" fillId="0" borderId="2" xfId="0" applyNumberFormat="1" applyFont="1" applyBorder="1" applyAlignment="1">
      <alignment wrapText="1"/>
    </xf>
    <xf numFmtId="49" fontId="7" fillId="0" borderId="4" xfId="0" applyNumberFormat="1" applyFont="1" applyBorder="1" applyAlignment="1">
      <alignment wrapText="1"/>
    </xf>
    <xf numFmtId="49" fontId="4" fillId="2" borderId="12" xfId="0" applyNumberFormat="1" applyFont="1" applyFill="1" applyBorder="1" applyAlignment="1">
      <alignment wrapText="1"/>
    </xf>
    <xf numFmtId="49" fontId="5" fillId="0" borderId="13" xfId="0" applyNumberFormat="1" applyFont="1" applyBorder="1" applyAlignment="1">
      <alignment wrapText="1"/>
    </xf>
    <xf numFmtId="49" fontId="7" fillId="0" borderId="8" xfId="0" applyNumberFormat="1" applyFont="1" applyBorder="1" applyAlignment="1">
      <alignment wrapText="1"/>
    </xf>
    <xf numFmtId="49" fontId="0" fillId="0" borderId="14" xfId="0" applyNumberFormat="1" applyFont="1" applyBorder="1" applyAlignment="1">
      <alignment wrapText="1"/>
    </xf>
    <xf numFmtId="49" fontId="6" fillId="0" borderId="0" xfId="0" applyNumberFormat="1" applyFont="1" applyFill="1" applyBorder="1" applyAlignment="1">
      <alignment wrapText="1"/>
    </xf>
    <xf numFmtId="49" fontId="0" fillId="0" borderId="0" xfId="0" applyNumberFormat="1" applyFont="1" applyFill="1" applyBorder="1" applyAlignment="1">
      <alignment wrapText="1"/>
    </xf>
    <xf numFmtId="49" fontId="0" fillId="0" borderId="14" xfId="0" applyNumberFormat="1" applyFont="1" applyFill="1" applyBorder="1" applyAlignment="1">
      <alignment wrapText="1"/>
    </xf>
    <xf numFmtId="49" fontId="9" fillId="0" borderId="2" xfId="0" applyNumberFormat="1" applyFont="1" applyBorder="1" applyAlignment="1">
      <alignment wrapText="1"/>
    </xf>
    <xf numFmtId="49" fontId="6" fillId="0" borderId="14" xfId="0" applyNumberFormat="1" applyFont="1" applyBorder="1" applyAlignment="1">
      <alignment wrapText="1"/>
    </xf>
    <xf numFmtId="49" fontId="9" fillId="0" borderId="4" xfId="0" applyNumberFormat="1" applyFont="1" applyBorder="1" applyAlignment="1">
      <alignment wrapText="1"/>
    </xf>
    <xf numFmtId="0" fontId="9" fillId="0" borderId="4" xfId="0" applyNumberFormat="1" applyFont="1" applyBorder="1" applyAlignment="1">
      <alignment wrapText="1"/>
    </xf>
    <xf numFmtId="22" fontId="0" fillId="0" borderId="0" xfId="0" applyNumberFormat="1" applyAlignment="1">
      <alignment/>
    </xf>
    <xf numFmtId="49" fontId="13" fillId="0" borderId="0" xfId="0" applyNumberFormat="1" applyFont="1" applyAlignment="1">
      <alignment/>
    </xf>
    <xf numFmtId="49" fontId="0" fillId="0" borderId="0" xfId="0" applyNumberFormat="1" applyAlignment="1">
      <alignment/>
    </xf>
    <xf numFmtId="49" fontId="15" fillId="0" borderId="0" xfId="0" applyNumberFormat="1" applyFont="1" applyAlignment="1">
      <alignment/>
    </xf>
    <xf numFmtId="49" fontId="15" fillId="0" borderId="0" xfId="0" applyNumberFormat="1" applyFont="1" applyAlignment="1">
      <alignment wrapText="1"/>
    </xf>
    <xf numFmtId="49" fontId="9" fillId="0" borderId="0" xfId="0" applyNumberFormat="1" applyFont="1" applyAlignment="1">
      <alignment/>
    </xf>
    <xf numFmtId="0" fontId="9" fillId="0" borderId="0" xfId="0" applyFont="1" applyAlignment="1">
      <alignment/>
    </xf>
    <xf numFmtId="49" fontId="16" fillId="0" borderId="0" xfId="0" applyNumberFormat="1" applyFont="1" applyAlignment="1">
      <alignment/>
    </xf>
    <xf numFmtId="0" fontId="16" fillId="0" borderId="0" xfId="0" applyFont="1" applyAlignment="1">
      <alignment/>
    </xf>
    <xf numFmtId="49" fontId="17" fillId="0" borderId="0" xfId="0" applyNumberFormat="1" applyFont="1" applyAlignment="1">
      <alignment/>
    </xf>
    <xf numFmtId="0" fontId="17" fillId="0" borderId="0" xfId="0" applyFont="1" applyAlignment="1">
      <alignment/>
    </xf>
    <xf numFmtId="49" fontId="18" fillId="0" borderId="0" xfId="0" applyNumberFormat="1" applyFont="1" applyAlignment="1">
      <alignment/>
    </xf>
    <xf numFmtId="0" fontId="1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114300</xdr:rowOff>
    </xdr:from>
    <xdr:to>
      <xdr:col>2</xdr:col>
      <xdr:colOff>752475</xdr:colOff>
      <xdr:row>4</xdr:row>
      <xdr:rowOff>114300</xdr:rowOff>
    </xdr:to>
    <xdr:sp>
      <xdr:nvSpPr>
        <xdr:cNvPr id="1" name="Line 1"/>
        <xdr:cNvSpPr>
          <a:spLocks/>
        </xdr:cNvSpPr>
      </xdr:nvSpPr>
      <xdr:spPr>
        <a:xfrm>
          <a:off x="2819400" y="762000"/>
          <a:ext cx="742950" cy="0"/>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xdr:row>
      <xdr:rowOff>104775</xdr:rowOff>
    </xdr:from>
    <xdr:to>
      <xdr:col>2</xdr:col>
      <xdr:colOff>723900</xdr:colOff>
      <xdr:row>8</xdr:row>
      <xdr:rowOff>95250</xdr:rowOff>
    </xdr:to>
    <xdr:sp>
      <xdr:nvSpPr>
        <xdr:cNvPr id="2" name="Line 2"/>
        <xdr:cNvSpPr>
          <a:spLocks/>
        </xdr:cNvSpPr>
      </xdr:nvSpPr>
      <xdr:spPr>
        <a:xfrm>
          <a:off x="2819400" y="914400"/>
          <a:ext cx="714375" cy="476250"/>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104775</xdr:rowOff>
    </xdr:from>
    <xdr:to>
      <xdr:col>2</xdr:col>
      <xdr:colOff>723900</xdr:colOff>
      <xdr:row>15</xdr:row>
      <xdr:rowOff>66675</xdr:rowOff>
    </xdr:to>
    <xdr:sp>
      <xdr:nvSpPr>
        <xdr:cNvPr id="3" name="Line 3"/>
        <xdr:cNvSpPr>
          <a:spLocks/>
        </xdr:cNvSpPr>
      </xdr:nvSpPr>
      <xdr:spPr>
        <a:xfrm>
          <a:off x="2828925" y="1076325"/>
          <a:ext cx="704850" cy="1419225"/>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95250</xdr:rowOff>
    </xdr:from>
    <xdr:to>
      <xdr:col>2</xdr:col>
      <xdr:colOff>742950</xdr:colOff>
      <xdr:row>21</xdr:row>
      <xdr:rowOff>142875</xdr:rowOff>
    </xdr:to>
    <xdr:sp>
      <xdr:nvSpPr>
        <xdr:cNvPr id="4" name="Line 4"/>
        <xdr:cNvSpPr>
          <a:spLocks/>
        </xdr:cNvSpPr>
      </xdr:nvSpPr>
      <xdr:spPr>
        <a:xfrm>
          <a:off x="2828925" y="1228725"/>
          <a:ext cx="723900" cy="2314575"/>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85725</xdr:rowOff>
    </xdr:from>
    <xdr:to>
      <xdr:col>2</xdr:col>
      <xdr:colOff>771525</xdr:colOff>
      <xdr:row>26</xdr:row>
      <xdr:rowOff>9525</xdr:rowOff>
    </xdr:to>
    <xdr:sp>
      <xdr:nvSpPr>
        <xdr:cNvPr id="5" name="Line 5"/>
        <xdr:cNvSpPr>
          <a:spLocks/>
        </xdr:cNvSpPr>
      </xdr:nvSpPr>
      <xdr:spPr>
        <a:xfrm>
          <a:off x="2828925" y="1381125"/>
          <a:ext cx="752475" cy="2838450"/>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95250</xdr:rowOff>
    </xdr:from>
    <xdr:to>
      <xdr:col>2</xdr:col>
      <xdr:colOff>771525</xdr:colOff>
      <xdr:row>30</xdr:row>
      <xdr:rowOff>19050</xdr:rowOff>
    </xdr:to>
    <xdr:sp>
      <xdr:nvSpPr>
        <xdr:cNvPr id="6" name="Line 6"/>
        <xdr:cNvSpPr>
          <a:spLocks/>
        </xdr:cNvSpPr>
      </xdr:nvSpPr>
      <xdr:spPr>
        <a:xfrm>
          <a:off x="2819400" y="1552575"/>
          <a:ext cx="762000" cy="3324225"/>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95250</xdr:rowOff>
    </xdr:from>
    <xdr:to>
      <xdr:col>2</xdr:col>
      <xdr:colOff>752475</xdr:colOff>
      <xdr:row>32</xdr:row>
      <xdr:rowOff>142875</xdr:rowOff>
    </xdr:to>
    <xdr:sp>
      <xdr:nvSpPr>
        <xdr:cNvPr id="7" name="Line 7"/>
        <xdr:cNvSpPr>
          <a:spLocks/>
        </xdr:cNvSpPr>
      </xdr:nvSpPr>
      <xdr:spPr>
        <a:xfrm>
          <a:off x="2828925" y="1714500"/>
          <a:ext cx="733425" cy="3609975"/>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19050</xdr:colOff>
      <xdr:row>11</xdr:row>
      <xdr:rowOff>104775</xdr:rowOff>
    </xdr:from>
    <xdr:ext cx="723900" cy="4152900"/>
    <xdr:sp>
      <xdr:nvSpPr>
        <xdr:cNvPr id="8" name="Line 8"/>
        <xdr:cNvSpPr>
          <a:spLocks/>
        </xdr:cNvSpPr>
      </xdr:nvSpPr>
      <xdr:spPr>
        <a:xfrm>
          <a:off x="2828925" y="1885950"/>
          <a:ext cx="723900" cy="4152900"/>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4</xdr:col>
      <xdr:colOff>28575</xdr:colOff>
      <xdr:row>8</xdr:row>
      <xdr:rowOff>76200</xdr:rowOff>
    </xdr:from>
    <xdr:to>
      <xdr:col>4</xdr:col>
      <xdr:colOff>723900</xdr:colOff>
      <xdr:row>8</xdr:row>
      <xdr:rowOff>85725</xdr:rowOff>
    </xdr:to>
    <xdr:sp>
      <xdr:nvSpPr>
        <xdr:cNvPr id="9" name="Line 9"/>
        <xdr:cNvSpPr>
          <a:spLocks/>
        </xdr:cNvSpPr>
      </xdr:nvSpPr>
      <xdr:spPr>
        <a:xfrm>
          <a:off x="5667375" y="1371600"/>
          <a:ext cx="695325" cy="9525"/>
        </a:xfrm>
        <a:prstGeom prst="line">
          <a:avLst/>
        </a:prstGeom>
        <a:noFill/>
        <a:ln w="9525" cmpd="sng">
          <a:solidFill>
            <a:srgbClr val="000080"/>
          </a:solidFill>
          <a:prstDash val="lg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40"/>
  <dimension ref="A1:A1"/>
  <sheetViews>
    <sheetView workbookViewId="0" topLeftCell="A1">
      <selection activeCell="F26" sqref="F26"/>
    </sheetView>
  </sheetViews>
  <sheetFormatPr defaultColWidth="11.421875" defaultRowHeight="12.75"/>
  <cols>
    <col min="1" max="1" width="16.7109375" style="0" customWidth="1"/>
    <col min="2" max="2" width="21.8515625" style="0" customWidth="1"/>
    <col min="3" max="3" width="18.57421875" style="0" customWidth="1"/>
  </cols>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Tabelle5">
    <tabColor indexed="63"/>
  </sheetPr>
  <dimension ref="B2:I49"/>
  <sheetViews>
    <sheetView workbookViewId="0" topLeftCell="A1">
      <selection activeCell="B2" sqref="B2"/>
    </sheetView>
  </sheetViews>
  <sheetFormatPr defaultColWidth="11.421875" defaultRowHeight="12.75" customHeight="1"/>
  <cols>
    <col min="1" max="1" width="2.7109375" style="1" customWidth="1"/>
    <col min="2" max="2" width="40.7109375" style="1" customWidth="1"/>
    <col min="3" max="3" width="10.7109375" style="1" customWidth="1"/>
    <col min="4" max="4" width="70.7109375" style="26" customWidth="1"/>
    <col min="5" max="5" width="2.7109375" style="1" customWidth="1"/>
    <col min="6" max="6" width="40.7109375" style="1" customWidth="1"/>
    <col min="7" max="7" width="10.7109375" style="1" customWidth="1"/>
    <col min="8" max="8" width="2.7109375" style="1" customWidth="1"/>
    <col min="9" max="9" width="54.8515625" style="1" customWidth="1"/>
    <col min="10" max="16384" width="11.421875" style="1" customWidth="1"/>
  </cols>
  <sheetData>
    <row r="2" spans="2:9" ht="12.75" customHeight="1">
      <c r="B2" s="6" t="s">
        <v>182</v>
      </c>
      <c r="C2" s="7"/>
      <c r="D2" s="40" t="s">
        <v>122</v>
      </c>
      <c r="F2" s="6" t="s">
        <v>231</v>
      </c>
      <c r="G2" s="7"/>
      <c r="I2" s="11"/>
    </row>
    <row r="3" spans="2:9" ht="12.75" customHeight="1">
      <c r="B3" s="17" t="s">
        <v>61</v>
      </c>
      <c r="C3" s="41" t="s">
        <v>50</v>
      </c>
      <c r="D3" s="42" t="s">
        <v>121</v>
      </c>
      <c r="F3" s="11" t="s">
        <v>74</v>
      </c>
      <c r="G3" s="12" t="s">
        <v>52</v>
      </c>
      <c r="I3" s="15"/>
    </row>
    <row r="4" spans="2:7" ht="12.75" customHeight="1">
      <c r="B4" s="11" t="s">
        <v>55</v>
      </c>
      <c r="C4" s="16" t="s">
        <v>50</v>
      </c>
      <c r="D4" s="37" t="s">
        <v>239</v>
      </c>
      <c r="F4" s="2" t="s">
        <v>173</v>
      </c>
      <c r="G4" s="3" t="s">
        <v>50</v>
      </c>
    </row>
    <row r="5" spans="2:7" ht="12.75" customHeight="1">
      <c r="B5" s="2" t="s">
        <v>113</v>
      </c>
      <c r="C5" s="8" t="s">
        <v>50</v>
      </c>
      <c r="D5" s="37" t="s">
        <v>115</v>
      </c>
      <c r="F5" s="9" t="s">
        <v>174</v>
      </c>
      <c r="G5" s="10" t="s">
        <v>52</v>
      </c>
    </row>
    <row r="6" spans="2:7" ht="12.75" customHeight="1">
      <c r="B6" s="2" t="s">
        <v>114</v>
      </c>
      <c r="C6" s="8" t="s">
        <v>50</v>
      </c>
      <c r="D6" s="37" t="s">
        <v>116</v>
      </c>
      <c r="F6" s="8"/>
      <c r="G6" s="8"/>
    </row>
    <row r="7" spans="2:7" ht="12.75" customHeight="1">
      <c r="B7" s="2" t="s">
        <v>58</v>
      </c>
      <c r="C7" s="8" t="s">
        <v>50</v>
      </c>
      <c r="D7" s="37" t="s">
        <v>117</v>
      </c>
      <c r="F7" s="6" t="s">
        <v>232</v>
      </c>
      <c r="G7" s="7"/>
    </row>
    <row r="8" spans="2:7" ht="12.75" customHeight="1">
      <c r="B8" s="2" t="s">
        <v>59</v>
      </c>
      <c r="C8" s="8" t="s">
        <v>50</v>
      </c>
      <c r="D8" s="37" t="s">
        <v>118</v>
      </c>
      <c r="F8" s="11" t="s">
        <v>75</v>
      </c>
      <c r="G8" s="12" t="s">
        <v>52</v>
      </c>
    </row>
    <row r="9" spans="2:7" ht="12.75" customHeight="1">
      <c r="B9" s="2" t="s">
        <v>60</v>
      </c>
      <c r="C9" s="8" t="s">
        <v>50</v>
      </c>
      <c r="D9" s="37" t="s">
        <v>241</v>
      </c>
      <c r="F9" s="2" t="s">
        <v>175</v>
      </c>
      <c r="G9" s="3" t="s">
        <v>50</v>
      </c>
    </row>
    <row r="10" spans="2:7" ht="12.75" customHeight="1">
      <c r="B10" s="2" t="s">
        <v>341</v>
      </c>
      <c r="C10" s="8" t="s">
        <v>50</v>
      </c>
      <c r="D10" s="37" t="s">
        <v>242</v>
      </c>
      <c r="F10" s="9" t="s">
        <v>174</v>
      </c>
      <c r="G10" s="10" t="s">
        <v>52</v>
      </c>
    </row>
    <row r="11" spans="2:7" ht="12.75" customHeight="1">
      <c r="B11" s="2" t="s">
        <v>342</v>
      </c>
      <c r="C11" s="8" t="s">
        <v>50</v>
      </c>
      <c r="D11" s="37" t="s">
        <v>119</v>
      </c>
      <c r="F11" s="8"/>
      <c r="G11" s="8"/>
    </row>
    <row r="12" spans="2:7" ht="12.75" customHeight="1">
      <c r="B12" s="2" t="s">
        <v>65</v>
      </c>
      <c r="C12" s="8" t="s">
        <v>51</v>
      </c>
      <c r="D12" s="37" t="s">
        <v>120</v>
      </c>
      <c r="F12" s="6" t="s">
        <v>233</v>
      </c>
      <c r="G12" s="7"/>
    </row>
    <row r="13" spans="2:7" ht="12.75" customHeight="1">
      <c r="B13" s="2" t="s">
        <v>61</v>
      </c>
      <c r="C13" s="8" t="s">
        <v>50</v>
      </c>
      <c r="D13" s="37" t="s">
        <v>243</v>
      </c>
      <c r="F13" s="11" t="s">
        <v>76</v>
      </c>
      <c r="G13" s="12" t="s">
        <v>52</v>
      </c>
    </row>
    <row r="14" spans="2:7" ht="12.75" customHeight="1">
      <c r="B14" s="2" t="s">
        <v>62</v>
      </c>
      <c r="C14" s="8" t="s">
        <v>50</v>
      </c>
      <c r="D14" s="37" t="s">
        <v>244</v>
      </c>
      <c r="F14" s="2" t="s">
        <v>176</v>
      </c>
      <c r="G14" s="3" t="s">
        <v>50</v>
      </c>
    </row>
    <row r="15" spans="2:7" ht="12.75" customHeight="1">
      <c r="B15" s="2" t="s">
        <v>63</v>
      </c>
      <c r="C15" s="8" t="s">
        <v>50</v>
      </c>
      <c r="D15" s="37" t="s">
        <v>240</v>
      </c>
      <c r="F15" s="9" t="s">
        <v>174</v>
      </c>
      <c r="G15" s="10" t="s">
        <v>52</v>
      </c>
    </row>
    <row r="16" spans="2:7" ht="12.75" customHeight="1">
      <c r="B16" s="2" t="s">
        <v>64</v>
      </c>
      <c r="C16" s="8" t="s">
        <v>50</v>
      </c>
      <c r="D16" s="37" t="s">
        <v>245</v>
      </c>
      <c r="F16" s="8"/>
      <c r="G16" s="8"/>
    </row>
    <row r="17" spans="2:4" ht="12.75" customHeight="1">
      <c r="B17" s="2" t="s">
        <v>66</v>
      </c>
      <c r="C17" s="8" t="s">
        <v>52</v>
      </c>
      <c r="D17" s="37" t="s">
        <v>246</v>
      </c>
    </row>
    <row r="18" spans="2:4" ht="12.75" customHeight="1">
      <c r="B18" s="2" t="s">
        <v>67</v>
      </c>
      <c r="C18" s="8" t="s">
        <v>52</v>
      </c>
      <c r="D18" s="37" t="s">
        <v>247</v>
      </c>
    </row>
    <row r="19" spans="2:4" ht="12.75" customHeight="1">
      <c r="B19" s="2" t="s">
        <v>68</v>
      </c>
      <c r="C19" s="8" t="s">
        <v>52</v>
      </c>
      <c r="D19" s="37" t="s">
        <v>248</v>
      </c>
    </row>
    <row r="20" spans="2:4" ht="12.75" customHeight="1">
      <c r="B20" s="2" t="s">
        <v>69</v>
      </c>
      <c r="C20" s="8" t="s">
        <v>52</v>
      </c>
      <c r="D20" s="37" t="s">
        <v>249</v>
      </c>
    </row>
    <row r="21" spans="2:4" ht="12.75" customHeight="1">
      <c r="B21" s="2" t="s">
        <v>70</v>
      </c>
      <c r="C21" s="8" t="s">
        <v>52</v>
      </c>
      <c r="D21" s="37" t="s">
        <v>250</v>
      </c>
    </row>
    <row r="22" spans="2:4" ht="12.75" customHeight="1">
      <c r="B22" s="2" t="s">
        <v>71</v>
      </c>
      <c r="C22" s="8" t="s">
        <v>52</v>
      </c>
      <c r="D22" s="37" t="s">
        <v>251</v>
      </c>
    </row>
    <row r="23" spans="2:4" ht="12.75" customHeight="1">
      <c r="B23" s="2" t="s">
        <v>72</v>
      </c>
      <c r="C23" s="8" t="s">
        <v>52</v>
      </c>
      <c r="D23" s="37" t="s">
        <v>252</v>
      </c>
    </row>
    <row r="24" spans="2:4" ht="12.75" customHeight="1">
      <c r="B24" s="2" t="s">
        <v>73</v>
      </c>
      <c r="C24" s="8" t="s">
        <v>52</v>
      </c>
      <c r="D24" s="37" t="s">
        <v>253</v>
      </c>
    </row>
    <row r="25" spans="2:4" ht="12.75" customHeight="1">
      <c r="B25" s="11" t="s">
        <v>74</v>
      </c>
      <c r="C25" s="16" t="s">
        <v>52</v>
      </c>
      <c r="D25" s="38" t="str">
        <f>"wird durch Dimension "&amp;F2&amp;" beschrieben (&lt;Universumparameter&gt;&lt;Strategien&gt;)"</f>
        <v>wird durch Dimension tUniverseProperties.CurrentObjectStrategy beschrieben (&lt;Universumparameter&gt;&lt;Strategien&gt;)</v>
      </c>
    </row>
    <row r="26" spans="2:4" ht="12.75" customHeight="1">
      <c r="B26" s="11" t="s">
        <v>75</v>
      </c>
      <c r="C26" s="16" t="s">
        <v>52</v>
      </c>
      <c r="D26" s="38" t="str">
        <f>"wird durch Dimension "&amp;F7&amp;" beschrieben (&lt;Universumparameter&gt;&lt;Strategien&gt;)"</f>
        <v>wird durch Dimension tUniverseProperties.CurrentJoinStrategy beschrieben (&lt;Universumparameter&gt;&lt;Strategien&gt;)</v>
      </c>
    </row>
    <row r="27" spans="2:4" ht="12.75" customHeight="1">
      <c r="B27" s="11" t="s">
        <v>76</v>
      </c>
      <c r="C27" s="16" t="s">
        <v>52</v>
      </c>
      <c r="D27" s="38" t="str">
        <f>"wird durch Dimension "&amp;F12&amp;" beschrieben (&lt;Universumparameter&gt;&lt;Strategien&gt;)"</f>
        <v>wird durch Dimension tUniverseProperties.CurrentTableStrategy beschrieben (&lt;Universumparameter&gt;&lt;Strategien&gt;)</v>
      </c>
    </row>
    <row r="28" spans="2:4" ht="12.75" customHeight="1">
      <c r="B28" s="2" t="s">
        <v>77</v>
      </c>
      <c r="C28" s="8" t="s">
        <v>53</v>
      </c>
      <c r="D28" s="37" t="s">
        <v>254</v>
      </c>
    </row>
    <row r="29" spans="2:4" ht="12.75" customHeight="1">
      <c r="B29" s="2" t="s">
        <v>78</v>
      </c>
      <c r="C29" s="8" t="s">
        <v>53</v>
      </c>
      <c r="D29" s="37" t="s">
        <v>255</v>
      </c>
    </row>
    <row r="30" spans="2:4" ht="12.75" customHeight="1">
      <c r="B30" s="2" t="s">
        <v>79</v>
      </c>
      <c r="C30" s="8" t="s">
        <v>53</v>
      </c>
      <c r="D30" s="37" t="s">
        <v>256</v>
      </c>
    </row>
    <row r="31" spans="2:7" ht="12.75" customHeight="1">
      <c r="B31" s="2" t="s">
        <v>80</v>
      </c>
      <c r="C31" s="8" t="s">
        <v>53</v>
      </c>
      <c r="D31" s="37" t="s">
        <v>258</v>
      </c>
      <c r="F31" s="8"/>
      <c r="G31" s="8"/>
    </row>
    <row r="32" spans="2:7" ht="12.75" customHeight="1">
      <c r="B32" s="2" t="s">
        <v>81</v>
      </c>
      <c r="C32" s="8" t="s">
        <v>53</v>
      </c>
      <c r="D32" s="37" t="s">
        <v>260</v>
      </c>
      <c r="F32" s="8"/>
      <c r="G32" s="8"/>
    </row>
    <row r="33" spans="2:9" ht="12.75" customHeight="1">
      <c r="B33" s="2" t="s">
        <v>82</v>
      </c>
      <c r="C33" s="8" t="s">
        <v>53</v>
      </c>
      <c r="D33" s="37" t="s">
        <v>259</v>
      </c>
      <c r="F33" s="8"/>
      <c r="G33" s="8"/>
      <c r="H33" s="8"/>
      <c r="I33" s="8"/>
    </row>
    <row r="34" spans="2:9" ht="12.75" customHeight="1">
      <c r="B34" s="2" t="s">
        <v>83</v>
      </c>
      <c r="C34" s="8" t="s">
        <v>53</v>
      </c>
      <c r="D34" s="37" t="s">
        <v>257</v>
      </c>
      <c r="G34" s="8"/>
      <c r="H34" s="8"/>
      <c r="I34" s="8"/>
    </row>
    <row r="35" spans="2:9" ht="12.75" customHeight="1">
      <c r="B35" s="2" t="s">
        <v>84</v>
      </c>
      <c r="C35" s="8" t="s">
        <v>53</v>
      </c>
      <c r="D35" s="37" t="s">
        <v>261</v>
      </c>
      <c r="G35" s="8"/>
      <c r="H35" s="8"/>
      <c r="I35" s="8"/>
    </row>
    <row r="36" spans="2:7" ht="12.75" customHeight="1">
      <c r="B36" s="2" t="s">
        <v>169</v>
      </c>
      <c r="C36" s="8" t="s">
        <v>54</v>
      </c>
      <c r="D36" s="37" t="s">
        <v>262</v>
      </c>
      <c r="F36" s="8"/>
      <c r="G36" s="8"/>
    </row>
    <row r="37" spans="2:7" ht="12.75" customHeight="1">
      <c r="B37" s="2" t="s">
        <v>85</v>
      </c>
      <c r="C37" s="8" t="s">
        <v>53</v>
      </c>
      <c r="D37" s="37" t="s">
        <v>263</v>
      </c>
      <c r="F37" s="8"/>
      <c r="G37" s="8"/>
    </row>
    <row r="38" spans="2:7" ht="12.75" customHeight="1">
      <c r="B38" s="2" t="s">
        <v>170</v>
      </c>
      <c r="C38" s="8" t="s">
        <v>54</v>
      </c>
      <c r="D38" s="37" t="s">
        <v>264</v>
      </c>
      <c r="F38" s="8"/>
      <c r="G38" s="8"/>
    </row>
    <row r="39" spans="2:7" ht="12.75" customHeight="1">
      <c r="B39" s="2" t="s">
        <v>86</v>
      </c>
      <c r="C39" s="8" t="s">
        <v>53</v>
      </c>
      <c r="D39" s="37" t="s">
        <v>265</v>
      </c>
      <c r="F39" s="8"/>
      <c r="G39" s="8"/>
    </row>
    <row r="40" spans="2:4" ht="12.75" customHeight="1">
      <c r="B40" s="2" t="s">
        <v>171</v>
      </c>
      <c r="C40" s="8" t="s">
        <v>54</v>
      </c>
      <c r="D40" s="37" t="s">
        <v>266</v>
      </c>
    </row>
    <row r="41" spans="2:4" ht="12.75" customHeight="1">
      <c r="B41" s="2" t="s">
        <v>87</v>
      </c>
      <c r="C41" s="8" t="s">
        <v>53</v>
      </c>
      <c r="D41" s="37" t="s">
        <v>267</v>
      </c>
    </row>
    <row r="42" spans="2:4" ht="12.75" customHeight="1">
      <c r="B42" s="4" t="s">
        <v>172</v>
      </c>
      <c r="C42" s="43" t="s">
        <v>54</v>
      </c>
      <c r="D42" s="39" t="s">
        <v>268</v>
      </c>
    </row>
    <row r="44" spans="2:4" ht="12.75" customHeight="1">
      <c r="B44" s="6" t="s">
        <v>183</v>
      </c>
      <c r="C44" s="7"/>
      <c r="D44" s="6" t="s">
        <v>123</v>
      </c>
    </row>
    <row r="45" spans="2:4" ht="12.75" customHeight="1">
      <c r="B45" s="17" t="s">
        <v>61</v>
      </c>
      <c r="C45" s="41" t="s">
        <v>50</v>
      </c>
      <c r="D45" s="42" t="str">
        <f>$D$3</f>
        <v>Version des Universums (Version wird durch den Scan vergeben und stellt einen eindeutigen Identifizierer dar)</v>
      </c>
    </row>
    <row r="46" spans="2:4" ht="12.75" customHeight="1">
      <c r="B46" s="13" t="s">
        <v>177</v>
      </c>
      <c r="C46" s="15" t="s">
        <v>50</v>
      </c>
      <c r="D46" s="37" t="str">
        <f>$D$4</f>
        <v>Name Universum (&lt;Universumparameter&gt;&lt;Definition&gt;)</v>
      </c>
    </row>
    <row r="47" spans="2:4" ht="12.75" customHeight="1">
      <c r="B47" s="11" t="s">
        <v>57</v>
      </c>
      <c r="C47" s="16" t="s">
        <v>52</v>
      </c>
      <c r="D47" s="37" t="s">
        <v>124</v>
      </c>
    </row>
    <row r="48" spans="2:4" ht="12.75" customHeight="1">
      <c r="B48" s="11" t="s">
        <v>55</v>
      </c>
      <c r="C48" s="16" t="s">
        <v>50</v>
      </c>
      <c r="D48" s="37" t="s">
        <v>125</v>
      </c>
    </row>
    <row r="49" spans="2:4" ht="12.75" customHeight="1">
      <c r="B49" s="4" t="s">
        <v>56</v>
      </c>
      <c r="C49" s="43" t="s">
        <v>50</v>
      </c>
      <c r="D49" s="39" t="s">
        <v>126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tabColor indexed="63"/>
  </sheetPr>
  <dimension ref="B2:K69"/>
  <sheetViews>
    <sheetView workbookViewId="0" topLeftCell="A1">
      <selection activeCell="H37" sqref="H37"/>
    </sheetView>
  </sheetViews>
  <sheetFormatPr defaultColWidth="11.421875" defaultRowHeight="12.75" customHeight="1"/>
  <cols>
    <col min="1" max="1" width="2.7109375" style="1" customWidth="1"/>
    <col min="2" max="2" width="40.7109375" style="1" customWidth="1"/>
    <col min="3" max="3" width="10.7109375" style="1" customWidth="1"/>
    <col min="4" max="4" width="70.7109375" style="26" customWidth="1"/>
    <col min="5" max="5" width="2.7109375" style="1" customWidth="1"/>
    <col min="6" max="6" width="40.7109375" style="1" customWidth="1"/>
    <col min="7" max="7" width="10.7109375" style="1" customWidth="1"/>
    <col min="8" max="8" width="70.7109375" style="26" customWidth="1"/>
    <col min="9" max="9" width="2.7109375" style="1" customWidth="1"/>
    <col min="10" max="10" width="40.7109375" style="1" customWidth="1"/>
    <col min="11" max="11" width="10.7109375" style="1" customWidth="1"/>
    <col min="12" max="13" width="2.7109375" style="1" customWidth="1"/>
    <col min="14" max="14" width="40.7109375" style="1" customWidth="1"/>
    <col min="15" max="15" width="10.7109375" style="1" customWidth="1"/>
    <col min="16" max="16384" width="11.421875" style="1" customWidth="1"/>
  </cols>
  <sheetData>
    <row r="2" spans="2:11" ht="12.75" customHeight="1">
      <c r="B2" s="6" t="s">
        <v>184</v>
      </c>
      <c r="C2" s="7"/>
      <c r="D2" s="28" t="s">
        <v>127</v>
      </c>
      <c r="F2" s="6" t="s">
        <v>207</v>
      </c>
      <c r="G2" s="7"/>
      <c r="H2" s="6" t="s">
        <v>143</v>
      </c>
      <c r="I2" s="11"/>
      <c r="J2" s="6" t="s">
        <v>228</v>
      </c>
      <c r="K2" s="7"/>
    </row>
    <row r="3" spans="2:11" ht="12.75" customHeight="1">
      <c r="B3" s="17" t="s">
        <v>61</v>
      </c>
      <c r="C3" s="18" t="s">
        <v>50</v>
      </c>
      <c r="D3" s="26" t="str">
        <f>universe_structure!$D$3</f>
        <v>Version des Universums (Version wird durch den Scan vergeben und stellt einen eindeutigen Identifizierer dar)</v>
      </c>
      <c r="F3" s="17" t="s">
        <v>61</v>
      </c>
      <c r="G3" s="41" t="s">
        <v>50</v>
      </c>
      <c r="H3" s="42" t="str">
        <f>universe_structure!$D$3</f>
        <v>Version des Universums (Version wird durch den Scan vergeben und stellt einen eindeutigen Identifizierer dar)</v>
      </c>
      <c r="I3" s="15"/>
      <c r="J3" s="11" t="s">
        <v>187</v>
      </c>
      <c r="K3" s="12" t="s">
        <v>52</v>
      </c>
    </row>
    <row r="4" spans="2:11" ht="12.75" customHeight="1">
      <c r="B4" s="13" t="s">
        <v>215</v>
      </c>
      <c r="C4" s="14" t="s">
        <v>50</v>
      </c>
      <c r="D4" s="26" t="str">
        <f>universe_structure!$D$4</f>
        <v>Name Universum (&lt;Universumparameter&gt;&lt;Definition&gt;)</v>
      </c>
      <c r="F4" s="13" t="s">
        <v>215</v>
      </c>
      <c r="G4" s="15" t="s">
        <v>50</v>
      </c>
      <c r="H4" s="37" t="str">
        <f>universe_structure!$D$4</f>
        <v>Name Universum (&lt;Universumparameter&gt;&lt;Definition&gt;)</v>
      </c>
      <c r="J4" s="2" t="s">
        <v>210</v>
      </c>
      <c r="K4" s="3" t="s">
        <v>50</v>
      </c>
    </row>
    <row r="5" spans="2:11" ht="12.75" customHeight="1">
      <c r="B5" s="11" t="s">
        <v>55</v>
      </c>
      <c r="C5" s="12" t="s">
        <v>50</v>
      </c>
      <c r="D5" s="26" t="s">
        <v>129</v>
      </c>
      <c r="F5" s="19" t="s">
        <v>55</v>
      </c>
      <c r="G5" s="44" t="s">
        <v>50</v>
      </c>
      <c r="H5" s="38" t="s">
        <v>269</v>
      </c>
      <c r="J5" s="9" t="s">
        <v>174</v>
      </c>
      <c r="K5" s="10" t="s">
        <v>52</v>
      </c>
    </row>
    <row r="6" spans="2:11" ht="12.75" customHeight="1">
      <c r="B6" s="11" t="s">
        <v>178</v>
      </c>
      <c r="C6" s="12" t="s">
        <v>52</v>
      </c>
      <c r="D6" s="26" t="s">
        <v>130</v>
      </c>
      <c r="F6" s="19" t="s">
        <v>178</v>
      </c>
      <c r="G6" s="44" t="s">
        <v>52</v>
      </c>
      <c r="H6" s="38" t="s">
        <v>23</v>
      </c>
      <c r="J6" s="8"/>
      <c r="K6" s="8"/>
    </row>
    <row r="7" spans="2:11" ht="12.75" customHeight="1">
      <c r="B7" s="11" t="s">
        <v>179</v>
      </c>
      <c r="C7" s="12" t="s">
        <v>52</v>
      </c>
      <c r="D7" s="26" t="s">
        <v>131</v>
      </c>
      <c r="F7" s="19" t="s">
        <v>99</v>
      </c>
      <c r="G7" s="44" t="s">
        <v>52</v>
      </c>
      <c r="H7" s="38" t="s">
        <v>24</v>
      </c>
      <c r="J7" s="6" t="s">
        <v>227</v>
      </c>
      <c r="K7" s="7"/>
    </row>
    <row r="8" spans="2:11" ht="12.75" customHeight="1">
      <c r="B8" s="2" t="s">
        <v>66</v>
      </c>
      <c r="C8" s="3" t="s">
        <v>52</v>
      </c>
      <c r="D8" s="26" t="s">
        <v>132</v>
      </c>
      <c r="F8" s="19" t="s">
        <v>200</v>
      </c>
      <c r="G8" s="44" t="s">
        <v>52</v>
      </c>
      <c r="H8" s="38" t="str">
        <f>"Id der Klasse, in der sich das Objekt befindet (eindeutig definiert in "&amp;B2&amp;")"</f>
        <v>Id der Klasse, in der sich das Objekt befindet (eindeutig definiert in tClasses)</v>
      </c>
      <c r="J8" s="11" t="s">
        <v>188</v>
      </c>
      <c r="K8" s="12" t="s">
        <v>52</v>
      </c>
    </row>
    <row r="9" spans="2:11" ht="12.75" customHeight="1">
      <c r="B9" s="2" t="s">
        <v>180</v>
      </c>
      <c r="C9" s="3" t="s">
        <v>52</v>
      </c>
      <c r="D9" s="26" t="s">
        <v>133</v>
      </c>
      <c r="F9" s="19" t="s">
        <v>201</v>
      </c>
      <c r="G9" s="44" t="s">
        <v>50</v>
      </c>
      <c r="H9" s="38" t="str">
        <f>"Name der Klasse, in der sich das Objekt befindet (eindeutig definiert in "&amp;B2&amp;")"</f>
        <v>Name der Klasse, in der sich das Objekt befindet (eindeutig definiert in tClasses)</v>
      </c>
      <c r="J9" s="2" t="s">
        <v>211</v>
      </c>
      <c r="K9" s="3" t="s">
        <v>50</v>
      </c>
    </row>
    <row r="10" spans="2:11" ht="12.75" customHeight="1">
      <c r="B10" s="2" t="s">
        <v>63</v>
      </c>
      <c r="C10" s="3" t="s">
        <v>50</v>
      </c>
      <c r="D10" s="26" t="s">
        <v>134</v>
      </c>
      <c r="F10" s="20" t="s">
        <v>63</v>
      </c>
      <c r="G10" s="45" t="s">
        <v>50</v>
      </c>
      <c r="H10" s="37" t="s">
        <v>271</v>
      </c>
      <c r="J10" s="9" t="s">
        <v>174</v>
      </c>
      <c r="K10" s="10" t="s">
        <v>52</v>
      </c>
    </row>
    <row r="11" spans="2:11" ht="12.75" customHeight="1">
      <c r="B11" s="4" t="s">
        <v>181</v>
      </c>
      <c r="C11" s="5" t="s">
        <v>53</v>
      </c>
      <c r="D11" s="26" t="s">
        <v>135</v>
      </c>
      <c r="F11" s="20" t="s">
        <v>185</v>
      </c>
      <c r="G11" s="45" t="s">
        <v>50</v>
      </c>
      <c r="H11" s="37" t="s">
        <v>270</v>
      </c>
      <c r="J11" s="8" t="s">
        <v>221</v>
      </c>
      <c r="K11" s="8"/>
    </row>
    <row r="12" spans="2:11" ht="12.75" customHeight="1">
      <c r="B12" s="8"/>
      <c r="C12" s="8"/>
      <c r="F12" s="20" t="s">
        <v>186</v>
      </c>
      <c r="G12" s="45" t="s">
        <v>50</v>
      </c>
      <c r="H12" s="37" t="s">
        <v>272</v>
      </c>
      <c r="J12" s="6" t="s">
        <v>226</v>
      </c>
      <c r="K12" s="7"/>
    </row>
    <row r="13" spans="6:11" ht="12.75" customHeight="1">
      <c r="F13" s="19" t="s">
        <v>187</v>
      </c>
      <c r="G13" s="44" t="s">
        <v>52</v>
      </c>
      <c r="H13" s="38" t="str">
        <f>"wird durch Dimension "&amp;J2&amp;" beschrieben (&lt;Objekteigenschaften&gt;&lt;Definition&gt;)"</f>
        <v>wird durch Dimension tObjectProperties.DataBaseFormat beschrieben (&lt;Objekteigenschaften&gt;&lt;Definition&gt;)</v>
      </c>
      <c r="J13" s="11" t="s">
        <v>189</v>
      </c>
      <c r="K13" s="12" t="s">
        <v>52</v>
      </c>
    </row>
    <row r="14" spans="2:11" ht="12.75" customHeight="1">
      <c r="B14" s="6" t="s">
        <v>104</v>
      </c>
      <c r="C14" s="7"/>
      <c r="D14" s="28" t="s">
        <v>128</v>
      </c>
      <c r="F14" s="19" t="s">
        <v>188</v>
      </c>
      <c r="G14" s="44" t="s">
        <v>52</v>
      </c>
      <c r="H14" s="38" t="str">
        <f>"wird durch Dimension "&amp;J7&amp;" beschrieben (&lt;Objekteigenschaften&gt;&lt;Eigenschaften&gt;)"</f>
        <v>wird durch Dimension tObjectProperties.Qualification beschrieben (&lt;Objekteigenschaften&gt;&lt;Eigenschaften&gt;)</v>
      </c>
      <c r="J14" s="2" t="s">
        <v>212</v>
      </c>
      <c r="K14" s="3" t="s">
        <v>50</v>
      </c>
    </row>
    <row r="15" spans="2:11" ht="12.75" customHeight="1">
      <c r="B15" s="17" t="s">
        <v>61</v>
      </c>
      <c r="C15" s="18" t="s">
        <v>50</v>
      </c>
      <c r="D15" s="26" t="str">
        <f>universe_structure!$D$3</f>
        <v>Version des Universums (Version wird durch den Scan vergeben und stellt einen eindeutigen Identifizierer dar)</v>
      </c>
      <c r="F15" s="19" t="s">
        <v>189</v>
      </c>
      <c r="G15" s="44" t="s">
        <v>52</v>
      </c>
      <c r="H15" s="38" t="str">
        <f>"wird durch Dimension "&amp;J12&amp;" beschrieben (&lt;Objekteigenschaften&gt;&lt;Eigenschaften&gt;)"</f>
        <v>wird durch Dimension tObjectProperties.AggregateFunction beschrieben (&lt;Objekteigenschaften&gt;&lt;Eigenschaften&gt;)</v>
      </c>
      <c r="J15" s="9" t="s">
        <v>174</v>
      </c>
      <c r="K15" s="10" t="s">
        <v>52</v>
      </c>
    </row>
    <row r="16" spans="2:8" ht="12.75" customHeight="1">
      <c r="B16" s="13" t="s">
        <v>215</v>
      </c>
      <c r="C16" s="14" t="s">
        <v>50</v>
      </c>
      <c r="D16" s="26" t="str">
        <f>universe_structure!$D$4</f>
        <v>Name Universum (&lt;Universumparameter&gt;&lt;Definition&gt;)</v>
      </c>
      <c r="F16" s="20" t="s">
        <v>181</v>
      </c>
      <c r="G16" s="45" t="s">
        <v>53</v>
      </c>
      <c r="H16" s="37" t="s">
        <v>275</v>
      </c>
    </row>
    <row r="17" spans="2:11" ht="12.75" customHeight="1">
      <c r="B17" s="11" t="s">
        <v>55</v>
      </c>
      <c r="C17" s="12" t="s">
        <v>50</v>
      </c>
      <c r="D17" s="29" t="s">
        <v>136</v>
      </c>
      <c r="F17" s="20" t="s">
        <v>190</v>
      </c>
      <c r="G17" s="45" t="s">
        <v>53</v>
      </c>
      <c r="H17" s="37" t="s">
        <v>273</v>
      </c>
      <c r="J17" s="6" t="s">
        <v>225</v>
      </c>
      <c r="K17" s="7"/>
    </row>
    <row r="18" spans="2:11" ht="12.75" customHeight="1">
      <c r="B18" s="11" t="s">
        <v>178</v>
      </c>
      <c r="C18" s="12" t="s">
        <v>52</v>
      </c>
      <c r="D18" s="29" t="s">
        <v>137</v>
      </c>
      <c r="F18" s="20" t="s">
        <v>191</v>
      </c>
      <c r="G18" s="45" t="s">
        <v>53</v>
      </c>
      <c r="H18" s="37" t="s">
        <v>274</v>
      </c>
      <c r="J18" s="11" t="s">
        <v>197</v>
      </c>
      <c r="K18" s="12" t="s">
        <v>52</v>
      </c>
    </row>
    <row r="19" spans="2:11" ht="12.75" customHeight="1">
      <c r="B19" s="11" t="s">
        <v>99</v>
      </c>
      <c r="C19" s="12" t="s">
        <v>52</v>
      </c>
      <c r="D19" s="29" t="s">
        <v>138</v>
      </c>
      <c r="F19" s="20" t="s">
        <v>192</v>
      </c>
      <c r="G19" s="45" t="s">
        <v>53</v>
      </c>
      <c r="H19" s="37" t="s">
        <v>276</v>
      </c>
      <c r="J19" s="2" t="s">
        <v>213</v>
      </c>
      <c r="K19" s="3" t="s">
        <v>50</v>
      </c>
    </row>
    <row r="20" spans="2:11" ht="12.75" customHeight="1">
      <c r="B20" s="11" t="s">
        <v>200</v>
      </c>
      <c r="C20" s="12" t="s">
        <v>52</v>
      </c>
      <c r="D20" s="29" t="s">
        <v>139</v>
      </c>
      <c r="F20" s="20" t="s">
        <v>193</v>
      </c>
      <c r="G20" s="45" t="s">
        <v>53</v>
      </c>
      <c r="H20" s="37" t="s">
        <v>277</v>
      </c>
      <c r="J20" s="9" t="s">
        <v>174</v>
      </c>
      <c r="K20" s="10" t="s">
        <v>52</v>
      </c>
    </row>
    <row r="21" spans="2:8" ht="12.75" customHeight="1">
      <c r="B21" s="11" t="s">
        <v>236</v>
      </c>
      <c r="C21" s="12" t="s">
        <v>50</v>
      </c>
      <c r="D21" s="29" t="s">
        <v>140</v>
      </c>
      <c r="F21" s="20" t="s">
        <v>194</v>
      </c>
      <c r="G21" s="45" t="s">
        <v>53</v>
      </c>
      <c r="H21" s="37" t="s">
        <v>278</v>
      </c>
    </row>
    <row r="22" spans="2:11" ht="12.75" customHeight="1">
      <c r="B22" s="11" t="s">
        <v>201</v>
      </c>
      <c r="C22" s="12" t="s">
        <v>50</v>
      </c>
      <c r="D22" s="29" t="s">
        <v>141</v>
      </c>
      <c r="F22" s="20" t="s">
        <v>195</v>
      </c>
      <c r="G22" s="45" t="s">
        <v>53</v>
      </c>
      <c r="H22" s="37" t="s">
        <v>279</v>
      </c>
      <c r="J22" s="6" t="s">
        <v>224</v>
      </c>
      <c r="K22" s="7"/>
    </row>
    <row r="23" spans="2:11" ht="12.75" customHeight="1">
      <c r="B23" s="4" t="s">
        <v>181</v>
      </c>
      <c r="C23" s="5" t="s">
        <v>53</v>
      </c>
      <c r="D23" s="26" t="s">
        <v>142</v>
      </c>
      <c r="F23" s="20" t="s">
        <v>196</v>
      </c>
      <c r="G23" s="45" t="s">
        <v>53</v>
      </c>
      <c r="H23" s="37" t="s">
        <v>280</v>
      </c>
      <c r="J23" s="11" t="s">
        <v>209</v>
      </c>
      <c r="K23" s="12" t="s">
        <v>52</v>
      </c>
    </row>
    <row r="24" spans="3:11" ht="12.75" customHeight="1">
      <c r="C24" s="16"/>
      <c r="F24" s="20" t="s">
        <v>208</v>
      </c>
      <c r="G24" s="45" t="s">
        <v>50</v>
      </c>
      <c r="H24" s="37" t="s">
        <v>313</v>
      </c>
      <c r="J24" s="2" t="s">
        <v>214</v>
      </c>
      <c r="K24" s="3" t="s">
        <v>50</v>
      </c>
    </row>
    <row r="25" spans="3:11" ht="12.75" customHeight="1">
      <c r="C25" s="16"/>
      <c r="D25" s="27"/>
      <c r="F25" s="20" t="s">
        <v>67</v>
      </c>
      <c r="G25" s="45" t="s">
        <v>52</v>
      </c>
      <c r="H25" s="37"/>
      <c r="J25" s="9" t="s">
        <v>174</v>
      </c>
      <c r="K25" s="10" t="s">
        <v>52</v>
      </c>
    </row>
    <row r="26" spans="3:8" ht="12.75" customHeight="1">
      <c r="C26" s="8"/>
      <c r="D26" s="27"/>
      <c r="F26" s="19" t="s">
        <v>197</v>
      </c>
      <c r="G26" s="44" t="s">
        <v>52</v>
      </c>
      <c r="H26" s="38" t="str">
        <f>"wird durch Dimension "&amp;J17&amp;" beschrieben"</f>
        <v>wird durch Dimension tObjectProperties.SecurityAccessLevel beschrieben</v>
      </c>
    </row>
    <row r="27" spans="3:8" ht="12.75" customHeight="1">
      <c r="C27" s="8"/>
      <c r="D27" s="27"/>
      <c r="F27" s="19" t="s">
        <v>209</v>
      </c>
      <c r="G27" s="44" t="s">
        <v>52</v>
      </c>
      <c r="H27" s="38" t="str">
        <f>"wird durch Dimension "&amp;J22&amp;" beschrieben"</f>
        <v>wird durch Dimension tObjectProperties.Type beschrieben</v>
      </c>
    </row>
    <row r="28" spans="3:8" ht="12.75" customHeight="1">
      <c r="C28" s="8"/>
      <c r="F28" s="21" t="s">
        <v>198</v>
      </c>
      <c r="G28" s="46" t="s">
        <v>53</v>
      </c>
      <c r="H28" s="39" t="s">
        <v>281</v>
      </c>
    </row>
    <row r="29" spans="3:11" ht="12.75" customHeight="1">
      <c r="C29" s="8"/>
      <c r="J29" s="6" t="s">
        <v>230</v>
      </c>
      <c r="K29" s="7"/>
    </row>
    <row r="30" spans="3:11" ht="12.75" customHeight="1">
      <c r="C30" s="8"/>
      <c r="J30" s="11" t="s">
        <v>209</v>
      </c>
      <c r="K30" s="12" t="s">
        <v>52</v>
      </c>
    </row>
    <row r="31" spans="2:11" ht="12.75" customHeight="1">
      <c r="B31" s="8"/>
      <c r="C31" s="8"/>
      <c r="F31" s="22" t="s">
        <v>222</v>
      </c>
      <c r="G31" s="23"/>
      <c r="H31" s="6" t="s">
        <v>145</v>
      </c>
      <c r="J31" s="2" t="s">
        <v>214</v>
      </c>
      <c r="K31" s="3" t="s">
        <v>50</v>
      </c>
    </row>
    <row r="32" spans="2:11" ht="12.75" customHeight="1">
      <c r="B32" s="8"/>
      <c r="C32" s="8"/>
      <c r="F32" s="17" t="s">
        <v>61</v>
      </c>
      <c r="G32" s="41" t="s">
        <v>50</v>
      </c>
      <c r="H32" s="42" t="str">
        <f>universe_structure!$D$3</f>
        <v>Version des Universums (Version wird durch den Scan vergeben und stellt einen eindeutigen Identifizierer dar)</v>
      </c>
      <c r="J32" s="9" t="s">
        <v>174</v>
      </c>
      <c r="K32" s="10" t="s">
        <v>52</v>
      </c>
    </row>
    <row r="33" spans="6:8" ht="12.75" customHeight="1">
      <c r="F33" s="13" t="s">
        <v>215</v>
      </c>
      <c r="G33" s="15" t="s">
        <v>50</v>
      </c>
      <c r="H33" s="37" t="str">
        <f>universe_structure!$D$4</f>
        <v>Name Universum (&lt;Universumparameter&gt;&lt;Definition&gt;)</v>
      </c>
    </row>
    <row r="34" spans="6:8" ht="12.75" customHeight="1">
      <c r="F34" s="11" t="s">
        <v>178</v>
      </c>
      <c r="G34" s="16" t="s">
        <v>52</v>
      </c>
      <c r="H34" s="37"/>
    </row>
    <row r="35" spans="6:8" ht="12.75" customHeight="1">
      <c r="F35" s="11" t="s">
        <v>200</v>
      </c>
      <c r="G35" s="16" t="s">
        <v>52</v>
      </c>
      <c r="H35" s="37"/>
    </row>
    <row r="36" spans="6:8" ht="12.75" customHeight="1">
      <c r="F36" s="11" t="s">
        <v>99</v>
      </c>
      <c r="G36" s="16" t="s">
        <v>52</v>
      </c>
      <c r="H36" s="37"/>
    </row>
    <row r="37" spans="6:8" ht="12.75" customHeight="1">
      <c r="F37" s="2" t="s">
        <v>201</v>
      </c>
      <c r="G37" s="8" t="s">
        <v>50</v>
      </c>
      <c r="H37" s="37"/>
    </row>
    <row r="38" spans="6:8" ht="12.75" customHeight="1">
      <c r="F38" s="2" t="s">
        <v>236</v>
      </c>
      <c r="G38" s="8" t="s">
        <v>50</v>
      </c>
      <c r="H38" s="37"/>
    </row>
    <row r="39" spans="6:8" ht="12.75" customHeight="1">
      <c r="F39" s="2" t="s">
        <v>223</v>
      </c>
      <c r="G39" s="8" t="s">
        <v>53</v>
      </c>
      <c r="H39" s="37"/>
    </row>
    <row r="40" spans="6:8" ht="12.75" customHeight="1">
      <c r="F40" s="11" t="s">
        <v>209</v>
      </c>
      <c r="G40" s="16" t="s">
        <v>52</v>
      </c>
      <c r="H40" s="37"/>
    </row>
    <row r="41" spans="6:8" ht="12.75" customHeight="1">
      <c r="F41" s="2" t="s">
        <v>185</v>
      </c>
      <c r="G41" s="8" t="s">
        <v>50</v>
      </c>
      <c r="H41" s="37"/>
    </row>
    <row r="42" spans="6:11" ht="12.75" customHeight="1">
      <c r="F42" s="4" t="s">
        <v>186</v>
      </c>
      <c r="G42" s="43" t="s">
        <v>50</v>
      </c>
      <c r="H42" s="39"/>
      <c r="J42" s="6" t="s">
        <v>229</v>
      </c>
      <c r="K42" s="7"/>
    </row>
    <row r="43" spans="10:11" ht="12.75" customHeight="1">
      <c r="J43" s="11" t="s">
        <v>101</v>
      </c>
      <c r="K43" s="12" t="s">
        <v>52</v>
      </c>
    </row>
    <row r="44" spans="4:11" ht="12.75" customHeight="1">
      <c r="D44" s="28"/>
      <c r="J44" s="2" t="s">
        <v>106</v>
      </c>
      <c r="K44" s="3" t="s">
        <v>50</v>
      </c>
    </row>
    <row r="45" spans="6:11" ht="12.75" customHeight="1">
      <c r="F45" s="6" t="s">
        <v>105</v>
      </c>
      <c r="G45" s="7"/>
      <c r="H45" s="6" t="s">
        <v>282</v>
      </c>
      <c r="J45" s="9" t="s">
        <v>174</v>
      </c>
      <c r="K45" s="10" t="s">
        <v>52</v>
      </c>
    </row>
    <row r="46" spans="6:10" ht="12.75" customHeight="1">
      <c r="F46" s="17" t="s">
        <v>61</v>
      </c>
      <c r="G46" s="41" t="s">
        <v>50</v>
      </c>
      <c r="H46" s="42" t="str">
        <f>universe_structure!$D$3</f>
        <v>Version des Universums (Version wird durch den Scan vergeben und stellt einen eindeutigen Identifizierer dar)</v>
      </c>
      <c r="J46" s="25" t="s">
        <v>107</v>
      </c>
    </row>
    <row r="47" spans="6:8" ht="12.75" customHeight="1">
      <c r="F47" s="13" t="s">
        <v>215</v>
      </c>
      <c r="G47" s="15" t="s">
        <v>50</v>
      </c>
      <c r="H47" s="37" t="str">
        <f>universe_structure!$D$4</f>
        <v>Name Universum (&lt;Universumparameter&gt;&lt;Definition&gt;)</v>
      </c>
    </row>
    <row r="48" spans="6:8" ht="12.75" customHeight="1">
      <c r="F48" s="11" t="s">
        <v>178</v>
      </c>
      <c r="G48" s="16" t="s">
        <v>52</v>
      </c>
      <c r="H48" s="37" t="s">
        <v>146</v>
      </c>
    </row>
    <row r="49" spans="6:8" ht="12.75" customHeight="1">
      <c r="F49" s="11" t="s">
        <v>99</v>
      </c>
      <c r="G49" s="16" t="s">
        <v>52</v>
      </c>
      <c r="H49" s="38" t="str">
        <f>"Id des Objektes (eindeutig definiert in "&amp;F2&amp;")"</f>
        <v>Id des Objektes (eindeutig definiert in tObjectProperties)</v>
      </c>
    </row>
    <row r="50" spans="6:8" ht="12.75" customHeight="1">
      <c r="F50" s="11" t="s">
        <v>237</v>
      </c>
      <c r="G50" s="16" t="s">
        <v>52</v>
      </c>
      <c r="H50" s="38" t="str">
        <f>"Id der Tabelle (eindeutig definiert in "&amp;tables_columns!B2&amp;")"</f>
        <v>Id der Tabelle (eindeutig definiert in tAllTables)</v>
      </c>
    </row>
    <row r="51" spans="6:8" ht="12.75" customHeight="1">
      <c r="F51" s="11" t="s">
        <v>100</v>
      </c>
      <c r="G51" s="16" t="s">
        <v>52</v>
      </c>
      <c r="H51" s="38" t="str">
        <f>"Id der Tabellenspalte (eindeutig definiert in "&amp;tables_columns!F9&amp;")"</f>
        <v>Id der Tabellenspalte (eindeutig definiert in tTableColumns)</v>
      </c>
    </row>
    <row r="52" spans="6:8" ht="12.75" customHeight="1">
      <c r="F52" s="11" t="s">
        <v>201</v>
      </c>
      <c r="G52" s="16" t="s">
        <v>50</v>
      </c>
      <c r="H52" s="38" t="str">
        <f>"Name der Klasse, in der sich das Objekt befindet (eindeutig definiert in "&amp;B2&amp;")"</f>
        <v>Name der Klasse, in der sich das Objekt befindet (eindeutig definiert in tClasses)</v>
      </c>
    </row>
    <row r="53" spans="6:8" ht="12.75" customHeight="1">
      <c r="F53" s="2" t="s">
        <v>236</v>
      </c>
      <c r="G53" s="8" t="s">
        <v>50</v>
      </c>
      <c r="H53" s="37" t="s">
        <v>144</v>
      </c>
    </row>
    <row r="54" spans="6:8" ht="12.75" customHeight="1">
      <c r="F54" s="2" t="s">
        <v>238</v>
      </c>
      <c r="G54" s="8" t="s">
        <v>50</v>
      </c>
      <c r="H54" s="37" t="s">
        <v>148</v>
      </c>
    </row>
    <row r="55" spans="6:8" ht="12.75" customHeight="1">
      <c r="F55" s="2" t="s">
        <v>102</v>
      </c>
      <c r="G55" s="8" t="s">
        <v>50</v>
      </c>
      <c r="H55" s="37" t="s">
        <v>149</v>
      </c>
    </row>
    <row r="56" spans="6:8" ht="12.75" customHeight="1">
      <c r="F56" s="2" t="s">
        <v>98</v>
      </c>
      <c r="G56" s="8" t="s">
        <v>50</v>
      </c>
      <c r="H56" s="37" t="s">
        <v>150</v>
      </c>
    </row>
    <row r="57" spans="6:8" ht="12.75" customHeight="1">
      <c r="F57" s="11" t="s">
        <v>101</v>
      </c>
      <c r="G57" s="16" t="s">
        <v>52</v>
      </c>
      <c r="H57" s="38" t="str">
        <f>"wird durch Dimension "&amp;J42&amp;" beschrieben"</f>
        <v>wird durch Dimension tDependencies.Source beschrieben</v>
      </c>
    </row>
    <row r="58" spans="6:8" ht="12.75" customHeight="1">
      <c r="F58" s="4" t="s">
        <v>93</v>
      </c>
      <c r="G58" s="43" t="s">
        <v>53</v>
      </c>
      <c r="H58" s="39" t="s">
        <v>147</v>
      </c>
    </row>
    <row r="61" spans="6:8" ht="12.75" customHeight="1">
      <c r="F61" s="22" t="s">
        <v>103</v>
      </c>
      <c r="G61" s="23"/>
      <c r="H61" s="6" t="str">
        <f>"Objektdefinitionen identisch "&amp;F2</f>
        <v>Objektdefinitionen identisch tObjectProperties</v>
      </c>
    </row>
    <row r="62" spans="6:8" ht="12.75" customHeight="1">
      <c r="F62" s="17" t="s">
        <v>61</v>
      </c>
      <c r="G62" s="41" t="s">
        <v>52</v>
      </c>
      <c r="H62" s="42" t="str">
        <f>universe_structure!$D$3</f>
        <v>Version des Universums (Version wird durch den Scan vergeben und stellt einen eindeutigen Identifizierer dar)</v>
      </c>
    </row>
    <row r="63" spans="6:8" ht="12.75" customHeight="1">
      <c r="F63" s="11" t="s">
        <v>178</v>
      </c>
      <c r="G63" s="16" t="s">
        <v>52</v>
      </c>
      <c r="H63" s="38" t="str">
        <f>H6</f>
        <v>Id des Objektes (fortlaufende Nummer)</v>
      </c>
    </row>
    <row r="64" spans="6:8" ht="12.75" customHeight="1">
      <c r="F64" s="11" t="s">
        <v>55</v>
      </c>
      <c r="G64" s="16" t="s">
        <v>50</v>
      </c>
      <c r="H64" s="38" t="str">
        <f>H5</f>
        <v>Name des Objektes (&lt;Objekteigenschaften&gt;&lt;Definition&gt;)</v>
      </c>
    </row>
    <row r="65" spans="6:8" ht="12.75" customHeight="1">
      <c r="F65" s="11" t="s">
        <v>200</v>
      </c>
      <c r="G65" s="16" t="s">
        <v>52</v>
      </c>
      <c r="H65" s="38" t="str">
        <f>H8</f>
        <v>Id der Klasse, in der sich das Objekt befindet (eindeutig definiert in tClasses)</v>
      </c>
    </row>
    <row r="66" spans="6:8" ht="12.75" customHeight="1">
      <c r="F66" s="11" t="s">
        <v>201</v>
      </c>
      <c r="G66" s="16" t="s">
        <v>50</v>
      </c>
      <c r="H66" s="38" t="str">
        <f>H9</f>
        <v>Name der Klasse, in der sich das Objekt befindet (eindeutig definiert in tClasses)</v>
      </c>
    </row>
    <row r="67" spans="6:8" ht="12.75" customHeight="1">
      <c r="F67" s="2" t="s">
        <v>63</v>
      </c>
      <c r="G67" s="8" t="s">
        <v>50</v>
      </c>
      <c r="H67" s="37" t="str">
        <f>H10</f>
        <v>Beschreibung des Objektes (&lt;Objekteigenschaften&gt;&lt;Definition&gt;)</v>
      </c>
    </row>
    <row r="68" spans="6:8" ht="12.75" customHeight="1">
      <c r="F68" s="2" t="s">
        <v>186</v>
      </c>
      <c r="G68" s="8" t="s">
        <v>50</v>
      </c>
      <c r="H68" s="37" t="str">
        <f>H12</f>
        <v>Where Definition des Objektes (&lt;Objekteigenschaften&gt;&lt;Definition&gt;)</v>
      </c>
    </row>
    <row r="69" spans="6:8" ht="12.75" customHeight="1">
      <c r="F69" s="4" t="s">
        <v>181</v>
      </c>
      <c r="G69" s="43" t="s">
        <v>53</v>
      </c>
      <c r="H69" s="39" t="str">
        <f>H16</f>
        <v>Flag für Sichtbarkeit des Objektes (Ja..1/ True, Nein..0/False)</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tabColor indexed="63"/>
  </sheetPr>
  <dimension ref="B2:K55"/>
  <sheetViews>
    <sheetView workbookViewId="0" topLeftCell="A1">
      <selection activeCell="C21" sqref="C21"/>
    </sheetView>
  </sheetViews>
  <sheetFormatPr defaultColWidth="11.421875" defaultRowHeight="12.75" customHeight="1"/>
  <cols>
    <col min="1" max="1" width="2.7109375" style="1" customWidth="1"/>
    <col min="2" max="2" width="40.7109375" style="1" customWidth="1"/>
    <col min="3" max="3" width="10.7109375" style="1" customWidth="1"/>
    <col min="4" max="4" width="70.7109375" style="1" customWidth="1"/>
    <col min="5" max="5" width="2.7109375" style="1" customWidth="1"/>
    <col min="6" max="6" width="40.7109375" style="1" customWidth="1"/>
    <col min="7" max="7" width="10.7109375" style="1" customWidth="1"/>
    <col min="8" max="8" width="70.7109375" style="1" customWidth="1"/>
    <col min="9" max="9" width="2.7109375" style="1" customWidth="1"/>
    <col min="10" max="10" width="40.7109375" style="1" customWidth="1"/>
    <col min="11" max="11" width="10.7109375" style="1" customWidth="1"/>
    <col min="12" max="16384" width="11.421875" style="1" customWidth="1"/>
  </cols>
  <sheetData>
    <row r="2" spans="2:8" ht="12.75" customHeight="1">
      <c r="B2" s="22" t="s">
        <v>202</v>
      </c>
      <c r="C2" s="23"/>
      <c r="D2" s="22" t="s">
        <v>293</v>
      </c>
      <c r="F2" s="22" t="s">
        <v>203</v>
      </c>
      <c r="G2" s="23"/>
      <c r="H2" s="22"/>
    </row>
    <row r="3" spans="2:8" ht="12.75" customHeight="1">
      <c r="B3" s="17" t="s">
        <v>199</v>
      </c>
      <c r="C3" s="41" t="s">
        <v>52</v>
      </c>
      <c r="D3" s="42" t="str">
        <f>universe_structure!$D$3</f>
        <v>Version des Universums (Version wird durch den Scan vergeben und stellt einen eindeutigen Identifizierer dar)</v>
      </c>
      <c r="F3" s="17" t="s">
        <v>199</v>
      </c>
      <c r="G3" s="41" t="s">
        <v>52</v>
      </c>
      <c r="H3" s="42" t="str">
        <f>universe_structure!$D$3</f>
        <v>Version des Universums (Version wird durch den Scan vergeben und stellt einen eindeutigen Identifizierer dar)</v>
      </c>
    </row>
    <row r="4" spans="2:8" ht="12.75" customHeight="1">
      <c r="B4" s="13" t="s">
        <v>215</v>
      </c>
      <c r="C4" s="15" t="s">
        <v>50</v>
      </c>
      <c r="D4" s="37" t="str">
        <f>universe_structure!$D$4</f>
        <v>Name Universum (&lt;Universumparameter&gt;&lt;Definition&gt;)</v>
      </c>
      <c r="F4" s="13" t="s">
        <v>215</v>
      </c>
      <c r="G4" s="15" t="s">
        <v>50</v>
      </c>
      <c r="H4" s="37" t="str">
        <f>universe_structure!$D$4</f>
        <v>Name Universum (&lt;Universumparameter&gt;&lt;Definition&gt;)</v>
      </c>
    </row>
    <row r="5" spans="2:8" ht="12.75" customHeight="1">
      <c r="B5" s="11" t="s">
        <v>178</v>
      </c>
      <c r="C5" s="16" t="s">
        <v>52</v>
      </c>
      <c r="D5" s="47" t="s">
        <v>283</v>
      </c>
      <c r="F5" s="11" t="s">
        <v>178</v>
      </c>
      <c r="G5" s="16" t="s">
        <v>52</v>
      </c>
      <c r="H5" s="47" t="s">
        <v>283</v>
      </c>
    </row>
    <row r="6" spans="2:8" ht="12.75" customHeight="1">
      <c r="B6" s="11" t="s">
        <v>55</v>
      </c>
      <c r="C6" s="16" t="s">
        <v>50</v>
      </c>
      <c r="D6" s="47" t="s">
        <v>148</v>
      </c>
      <c r="F6" s="24" t="s">
        <v>55</v>
      </c>
      <c r="G6" s="48" t="s">
        <v>50</v>
      </c>
      <c r="H6" s="49" t="s">
        <v>148</v>
      </c>
    </row>
    <row r="7" spans="2:4" ht="12.75" customHeight="1">
      <c r="B7" s="11" t="s">
        <v>204</v>
      </c>
      <c r="C7" s="16" t="s">
        <v>52</v>
      </c>
      <c r="D7" s="47" t="s">
        <v>284</v>
      </c>
    </row>
    <row r="8" spans="2:4" ht="12.75" customHeight="1">
      <c r="B8" s="11" t="s">
        <v>205</v>
      </c>
      <c r="C8" s="16" t="s">
        <v>50</v>
      </c>
      <c r="D8" s="47" t="s">
        <v>285</v>
      </c>
    </row>
    <row r="9" spans="2:11" ht="12.75" customHeight="1">
      <c r="B9" s="2" t="s">
        <v>88</v>
      </c>
      <c r="C9" s="8" t="s">
        <v>53</v>
      </c>
      <c r="D9" s="37" t="s">
        <v>286</v>
      </c>
      <c r="F9" s="22" t="s">
        <v>206</v>
      </c>
      <c r="G9" s="23"/>
      <c r="H9" s="22"/>
      <c r="J9" s="22" t="s">
        <v>234</v>
      </c>
      <c r="K9" s="23"/>
    </row>
    <row r="10" spans="2:11" ht="12.75" customHeight="1">
      <c r="B10" s="2" t="s">
        <v>90</v>
      </c>
      <c r="C10" s="8" t="s">
        <v>52</v>
      </c>
      <c r="D10" s="37" t="s">
        <v>287</v>
      </c>
      <c r="F10" s="17" t="s">
        <v>199</v>
      </c>
      <c r="G10" s="41" t="s">
        <v>52</v>
      </c>
      <c r="H10" s="42" t="str">
        <f>universe_structure!$D$3</f>
        <v>Version des Universums (Version wird durch den Scan vergeben und stellt einen eindeutigen Identifizierer dar)</v>
      </c>
      <c r="J10" s="11" t="s">
        <v>89</v>
      </c>
      <c r="K10" s="12" t="s">
        <v>52</v>
      </c>
    </row>
    <row r="11" spans="2:11" ht="12.75" customHeight="1">
      <c r="B11" s="2" t="s">
        <v>91</v>
      </c>
      <c r="C11" s="8" t="s">
        <v>52</v>
      </c>
      <c r="D11" s="37" t="s">
        <v>288</v>
      </c>
      <c r="F11" s="13" t="s">
        <v>215</v>
      </c>
      <c r="G11" s="15" t="s">
        <v>50</v>
      </c>
      <c r="H11" s="37" t="str">
        <f>universe_structure!$D$4</f>
        <v>Name Universum (&lt;Universumparameter&gt;&lt;Definition&gt;)</v>
      </c>
      <c r="J11" s="2" t="s">
        <v>55</v>
      </c>
      <c r="K11" s="3" t="s">
        <v>50</v>
      </c>
    </row>
    <row r="12" spans="2:11" ht="12.75" customHeight="1">
      <c r="B12" s="2" t="s">
        <v>92</v>
      </c>
      <c r="C12" s="8" t="s">
        <v>52</v>
      </c>
      <c r="D12" s="37" t="s">
        <v>289</v>
      </c>
      <c r="F12" s="11" t="s">
        <v>178</v>
      </c>
      <c r="G12" s="16" t="s">
        <v>52</v>
      </c>
      <c r="H12" s="47" t="s">
        <v>308</v>
      </c>
      <c r="J12" s="9" t="s">
        <v>174</v>
      </c>
      <c r="K12" s="10" t="s">
        <v>52</v>
      </c>
    </row>
    <row r="13" spans="2:8" ht="12.75" customHeight="1">
      <c r="B13" s="2" t="s">
        <v>93</v>
      </c>
      <c r="C13" s="8" t="s">
        <v>53</v>
      </c>
      <c r="D13" s="37" t="s">
        <v>290</v>
      </c>
      <c r="F13" s="11" t="s">
        <v>237</v>
      </c>
      <c r="G13" s="16" t="s">
        <v>52</v>
      </c>
      <c r="H13" s="47" t="s">
        <v>283</v>
      </c>
    </row>
    <row r="14" spans="2:11" ht="12.75" customHeight="1">
      <c r="B14" s="2" t="s">
        <v>94</v>
      </c>
      <c r="C14" s="8" t="s">
        <v>50</v>
      </c>
      <c r="D14" s="37" t="s">
        <v>291</v>
      </c>
      <c r="F14" s="11" t="s">
        <v>238</v>
      </c>
      <c r="G14" s="16" t="s">
        <v>50</v>
      </c>
      <c r="H14" s="47" t="s">
        <v>148</v>
      </c>
      <c r="J14" s="22" t="s">
        <v>235</v>
      </c>
      <c r="K14" s="23"/>
    </row>
    <row r="15" spans="2:11" ht="12.75" customHeight="1">
      <c r="B15" s="2" t="s">
        <v>96</v>
      </c>
      <c r="C15" s="8" t="s">
        <v>50</v>
      </c>
      <c r="D15" s="37" t="s">
        <v>291</v>
      </c>
      <c r="F15" s="2" t="s">
        <v>55</v>
      </c>
      <c r="G15" s="8" t="s">
        <v>50</v>
      </c>
      <c r="H15" s="37" t="s">
        <v>309</v>
      </c>
      <c r="J15" s="11" t="s">
        <v>95</v>
      </c>
      <c r="K15" s="12" t="s">
        <v>52</v>
      </c>
    </row>
    <row r="16" spans="2:11" ht="12.75" customHeight="1">
      <c r="B16" s="4" t="s">
        <v>97</v>
      </c>
      <c r="C16" s="43" t="s">
        <v>54</v>
      </c>
      <c r="D16" s="39" t="s">
        <v>292</v>
      </c>
      <c r="F16" s="11" t="s">
        <v>89</v>
      </c>
      <c r="G16" s="16" t="s">
        <v>52</v>
      </c>
      <c r="H16" s="38" t="str">
        <f>"wird durch Dimension "&amp;J9&amp;" beschrieben"</f>
        <v>wird durch Dimension tTableColumns.Typ beschrieben</v>
      </c>
      <c r="J16" s="2" t="s">
        <v>55</v>
      </c>
      <c r="K16" s="3" t="s">
        <v>50</v>
      </c>
    </row>
    <row r="17" spans="6:11" ht="12.75" customHeight="1">
      <c r="F17" s="24" t="s">
        <v>95</v>
      </c>
      <c r="G17" s="48" t="s">
        <v>52</v>
      </c>
      <c r="H17" s="50" t="str">
        <f>"wird durch Dimension "&amp;J14&amp;" beschrieben"</f>
        <v>wird durch Dimension tTableColumn.Key beschrieben</v>
      </c>
      <c r="J17" s="9" t="s">
        <v>174</v>
      </c>
      <c r="K17" s="10" t="s">
        <v>52</v>
      </c>
    </row>
    <row r="20" spans="6:8" ht="12.75" customHeight="1">
      <c r="F20" s="22" t="s">
        <v>166</v>
      </c>
      <c r="G20" s="23"/>
      <c r="H20" s="22"/>
    </row>
    <row r="21" spans="6:8" ht="12.75" customHeight="1">
      <c r="F21" s="17" t="s">
        <v>216</v>
      </c>
      <c r="G21" s="41" t="s">
        <v>52</v>
      </c>
      <c r="H21" s="42" t="str">
        <f>universe_structure!$D$3</f>
        <v>Version des Universums (Version wird durch den Scan vergeben und stellt einen eindeutigen Identifizierer dar)</v>
      </c>
    </row>
    <row r="22" spans="6:8" ht="12.75" customHeight="1">
      <c r="F22" s="13" t="s">
        <v>215</v>
      </c>
      <c r="G22" s="15" t="s">
        <v>50</v>
      </c>
      <c r="H22" s="37" t="str">
        <f>universe_structure!$D$4</f>
        <v>Name Universum (&lt;Universumparameter&gt;&lt;Definition&gt;)</v>
      </c>
    </row>
    <row r="23" spans="6:8" ht="12.75" customHeight="1">
      <c r="F23" s="11" t="s">
        <v>55</v>
      </c>
      <c r="G23" s="16" t="s">
        <v>50</v>
      </c>
      <c r="H23" s="47" t="s">
        <v>294</v>
      </c>
    </row>
    <row r="24" spans="6:8" ht="12.75" customHeight="1">
      <c r="F24" s="11" t="s">
        <v>63</v>
      </c>
      <c r="G24" s="16" t="s">
        <v>50</v>
      </c>
      <c r="H24" s="47" t="s">
        <v>295</v>
      </c>
    </row>
    <row r="25" spans="6:8" ht="12.75" customHeight="1">
      <c r="F25" s="11" t="s">
        <v>108</v>
      </c>
      <c r="G25" s="16" t="s">
        <v>50</v>
      </c>
      <c r="H25" s="47" t="s">
        <v>297</v>
      </c>
    </row>
    <row r="26" spans="6:8" ht="12.75" customHeight="1">
      <c r="F26" s="2" t="s">
        <v>217</v>
      </c>
      <c r="G26" s="8" t="s">
        <v>52</v>
      </c>
      <c r="H26" s="37" t="s">
        <v>296</v>
      </c>
    </row>
    <row r="27" spans="6:8" ht="12.75" customHeight="1">
      <c r="F27" s="11" t="s">
        <v>110</v>
      </c>
      <c r="G27" s="16" t="s">
        <v>50</v>
      </c>
      <c r="H27" s="47" t="s">
        <v>298</v>
      </c>
    </row>
    <row r="28" spans="6:8" ht="12.75" customHeight="1">
      <c r="F28" s="11" t="s">
        <v>218</v>
      </c>
      <c r="G28" s="16" t="s">
        <v>52</v>
      </c>
      <c r="H28" s="47" t="s">
        <v>299</v>
      </c>
    </row>
    <row r="29" spans="6:8" ht="12.75" customHeight="1">
      <c r="F29" s="2" t="s">
        <v>109</v>
      </c>
      <c r="G29" s="8" t="s">
        <v>50</v>
      </c>
      <c r="H29" s="37" t="s">
        <v>300</v>
      </c>
    </row>
    <row r="30" spans="6:8" ht="12.75" customHeight="1">
      <c r="F30" s="2" t="s">
        <v>219</v>
      </c>
      <c r="G30" s="8" t="s">
        <v>52</v>
      </c>
      <c r="H30" s="37" t="s">
        <v>302</v>
      </c>
    </row>
    <row r="31" spans="6:8" ht="12.75" customHeight="1">
      <c r="F31" s="2" t="s">
        <v>111</v>
      </c>
      <c r="G31" s="8" t="s">
        <v>50</v>
      </c>
      <c r="H31" s="37" t="s">
        <v>301</v>
      </c>
    </row>
    <row r="32" spans="6:8" ht="12.75" customHeight="1">
      <c r="F32" s="2" t="s">
        <v>220</v>
      </c>
      <c r="G32" s="8" t="s">
        <v>52</v>
      </c>
      <c r="H32" s="37" t="s">
        <v>303</v>
      </c>
    </row>
    <row r="33" spans="6:8" ht="12.75" customHeight="1">
      <c r="F33" s="4" t="s">
        <v>112</v>
      </c>
      <c r="G33" s="43" t="s">
        <v>50</v>
      </c>
      <c r="H33" s="39" t="s">
        <v>304</v>
      </c>
    </row>
    <row r="36" spans="6:8" ht="12.75" customHeight="1">
      <c r="F36" s="22" t="s">
        <v>167</v>
      </c>
      <c r="G36" s="23"/>
      <c r="H36" s="22"/>
    </row>
    <row r="37" spans="6:8" ht="12.75" customHeight="1">
      <c r="F37" s="17" t="s">
        <v>216</v>
      </c>
      <c r="G37" s="41" t="s">
        <v>52</v>
      </c>
      <c r="H37" s="42" t="str">
        <f>universe_structure!$D$3</f>
        <v>Version des Universums (Version wird durch den Scan vergeben und stellt einen eindeutigen Identifizierer dar)</v>
      </c>
    </row>
    <row r="38" spans="6:8" ht="12.75" customHeight="1">
      <c r="F38" s="13" t="s">
        <v>215</v>
      </c>
      <c r="G38" s="15" t="s">
        <v>50</v>
      </c>
      <c r="H38" s="37" t="str">
        <f>universe_structure!$D$4</f>
        <v>Name Universum (&lt;Universumparameter&gt;&lt;Definition&gt;)</v>
      </c>
    </row>
    <row r="39" spans="6:8" ht="12.75" customHeight="1">
      <c r="F39" s="19" t="s">
        <v>154</v>
      </c>
      <c r="G39" s="44" t="s">
        <v>52</v>
      </c>
      <c r="H39" s="47" t="s">
        <v>305</v>
      </c>
    </row>
    <row r="40" spans="6:8" ht="12.75" customHeight="1">
      <c r="F40" s="20" t="s">
        <v>155</v>
      </c>
      <c r="G40" s="45" t="s">
        <v>52</v>
      </c>
      <c r="H40" s="37"/>
    </row>
    <row r="41" spans="6:8" ht="12.75" customHeight="1">
      <c r="F41" s="20" t="s">
        <v>156</v>
      </c>
      <c r="G41" s="45" t="s">
        <v>53</v>
      </c>
      <c r="H41" s="37" t="s">
        <v>306</v>
      </c>
    </row>
    <row r="42" spans="6:8" ht="12.75" customHeight="1">
      <c r="F42" s="2" t="s">
        <v>157</v>
      </c>
      <c r="G42" s="8" t="s">
        <v>52</v>
      </c>
      <c r="H42" s="37"/>
    </row>
    <row r="43" spans="6:8" ht="12.75" customHeight="1">
      <c r="F43" s="4" t="s">
        <v>158</v>
      </c>
      <c r="G43" s="43" t="s">
        <v>50</v>
      </c>
      <c r="H43" s="39" t="s">
        <v>307</v>
      </c>
    </row>
    <row r="46" spans="6:8" ht="12.75" customHeight="1">
      <c r="F46" s="22" t="s">
        <v>168</v>
      </c>
      <c r="G46" s="23"/>
      <c r="H46" s="22"/>
    </row>
    <row r="47" spans="6:8" ht="12.75" customHeight="1">
      <c r="F47" s="17" t="s">
        <v>216</v>
      </c>
      <c r="G47" s="41" t="s">
        <v>52</v>
      </c>
      <c r="H47" s="42" t="str">
        <f>universe_structure!$D$3</f>
        <v>Version des Universums (Version wird durch den Scan vergeben und stellt einen eindeutigen Identifizierer dar)</v>
      </c>
    </row>
    <row r="48" spans="6:8" ht="12.75" customHeight="1">
      <c r="F48" s="13" t="s">
        <v>215</v>
      </c>
      <c r="G48" s="15" t="s">
        <v>50</v>
      </c>
      <c r="H48" s="37" t="str">
        <f>universe_structure!$D$4</f>
        <v>Name Universum (&lt;Universumparameter&gt;&lt;Definition&gt;)</v>
      </c>
    </row>
    <row r="49" spans="6:8" ht="12.75" customHeight="1">
      <c r="F49" s="11" t="s">
        <v>159</v>
      </c>
      <c r="G49" s="16" t="s">
        <v>52</v>
      </c>
      <c r="H49" s="47" t="s">
        <v>310</v>
      </c>
    </row>
    <row r="50" spans="6:8" ht="12.75" customHeight="1">
      <c r="F50" s="11" t="s">
        <v>160</v>
      </c>
      <c r="G50" s="16" t="s">
        <v>52</v>
      </c>
      <c r="H50" s="47" t="s">
        <v>283</v>
      </c>
    </row>
    <row r="51" spans="6:8" ht="12.75" customHeight="1">
      <c r="F51" s="11" t="s">
        <v>161</v>
      </c>
      <c r="G51" s="16" t="s">
        <v>52</v>
      </c>
      <c r="H51" s="47" t="s">
        <v>130</v>
      </c>
    </row>
    <row r="52" spans="6:8" ht="12.75" customHeight="1">
      <c r="F52" s="11" t="s">
        <v>162</v>
      </c>
      <c r="G52" s="16" t="s">
        <v>52</v>
      </c>
      <c r="H52" s="47" t="s">
        <v>311</v>
      </c>
    </row>
    <row r="53" spans="6:8" ht="12.75" customHeight="1">
      <c r="F53" s="20" t="s">
        <v>163</v>
      </c>
      <c r="G53" s="45" t="s">
        <v>50</v>
      </c>
      <c r="H53" s="37" t="s">
        <v>148</v>
      </c>
    </row>
    <row r="54" spans="6:8" ht="12.75" customHeight="1">
      <c r="F54" s="2" t="s">
        <v>164</v>
      </c>
      <c r="G54" s="8" t="s">
        <v>50</v>
      </c>
      <c r="H54" s="37" t="s">
        <v>312</v>
      </c>
    </row>
    <row r="55" spans="6:8" ht="12.75" customHeight="1">
      <c r="F55" s="4" t="s">
        <v>165</v>
      </c>
      <c r="G55" s="43" t="s">
        <v>50</v>
      </c>
      <c r="H55" s="39" t="s">
        <v>144</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4">
    <tabColor indexed="18"/>
  </sheetPr>
  <dimension ref="B3:F43"/>
  <sheetViews>
    <sheetView workbookViewId="0" topLeftCell="A1">
      <selection activeCell="F37" sqref="F37"/>
    </sheetView>
  </sheetViews>
  <sheetFormatPr defaultColWidth="11.421875" defaultRowHeight="12.75"/>
  <cols>
    <col min="2" max="2" width="30.7109375" style="0" customWidth="1"/>
    <col min="3" max="3" width="11.7109375" style="0" customWidth="1"/>
    <col min="4" max="4" width="30.7109375" style="0" customWidth="1"/>
    <col min="5" max="5" width="11.7109375" style="0" customWidth="1"/>
    <col min="6" max="6" width="30.7109375" style="0" customWidth="1"/>
  </cols>
  <sheetData>
    <row r="3" ht="12.75">
      <c r="B3" s="33" t="s">
        <v>151</v>
      </c>
    </row>
    <row r="4" ht="12.75">
      <c r="B4" s="30" t="s">
        <v>152</v>
      </c>
    </row>
    <row r="5" spans="2:4" ht="12.75">
      <c r="B5" s="31" t="s">
        <v>153</v>
      </c>
      <c r="D5" s="33" t="s">
        <v>153</v>
      </c>
    </row>
    <row r="6" spans="2:4" ht="12.75">
      <c r="B6" s="31" t="s">
        <v>25</v>
      </c>
      <c r="D6" s="34" t="s">
        <v>32</v>
      </c>
    </row>
    <row r="7" spans="2:4" ht="12.75">
      <c r="B7" s="31" t="s">
        <v>26</v>
      </c>
      <c r="D7" s="35" t="s">
        <v>33</v>
      </c>
    </row>
    <row r="8" ht="12.75">
      <c r="B8" s="31" t="s">
        <v>27</v>
      </c>
    </row>
    <row r="9" spans="2:6" ht="12.75">
      <c r="B9" s="31" t="s">
        <v>28</v>
      </c>
      <c r="D9" s="33" t="s">
        <v>25</v>
      </c>
      <c r="F9" s="33" t="s">
        <v>39</v>
      </c>
    </row>
    <row r="10" spans="2:6" ht="12.75">
      <c r="B10" s="31" t="s">
        <v>29</v>
      </c>
      <c r="D10" s="31" t="s">
        <v>39</v>
      </c>
      <c r="F10" s="31" t="s">
        <v>39</v>
      </c>
    </row>
    <row r="11" spans="2:6" ht="12.75">
      <c r="B11" s="31" t="s">
        <v>30</v>
      </c>
      <c r="D11" s="34" t="s">
        <v>34</v>
      </c>
      <c r="F11" s="34" t="s">
        <v>34</v>
      </c>
    </row>
    <row r="12" spans="2:6" ht="12.75">
      <c r="B12" s="32" t="s">
        <v>31</v>
      </c>
      <c r="D12" s="34" t="s">
        <v>35</v>
      </c>
      <c r="F12" s="34" t="s">
        <v>35</v>
      </c>
    </row>
    <row r="13" spans="4:6" ht="12.75">
      <c r="D13" s="34" t="s">
        <v>36</v>
      </c>
      <c r="F13" s="34" t="s">
        <v>36</v>
      </c>
    </row>
    <row r="14" spans="4:6" ht="12.75">
      <c r="D14" s="35" t="s">
        <v>32</v>
      </c>
      <c r="F14" s="35" t="s">
        <v>32</v>
      </c>
    </row>
    <row r="16" ht="12.75">
      <c r="D16" s="33" t="s">
        <v>26</v>
      </c>
    </row>
    <row r="17" ht="12.75">
      <c r="D17" s="36" t="s">
        <v>40</v>
      </c>
    </row>
    <row r="18" ht="12.75">
      <c r="D18" s="36" t="s">
        <v>41</v>
      </c>
    </row>
    <row r="19" ht="12.75">
      <c r="D19" s="34" t="s">
        <v>37</v>
      </c>
    </row>
    <row r="20" ht="12.75">
      <c r="D20" s="34" t="s">
        <v>38</v>
      </c>
    </row>
    <row r="21" ht="12.75">
      <c r="D21" s="35" t="s">
        <v>42</v>
      </c>
    </row>
    <row r="23" ht="12.75">
      <c r="D23" s="33" t="s">
        <v>27</v>
      </c>
    </row>
    <row r="24" ht="12.75">
      <c r="D24" s="36" t="s">
        <v>42</v>
      </c>
    </row>
    <row r="25" ht="12.75">
      <c r="D25" s="35" t="s">
        <v>43</v>
      </c>
    </row>
    <row r="27" ht="12.75">
      <c r="D27" s="33" t="s">
        <v>28</v>
      </c>
    </row>
    <row r="28" ht="12.75">
      <c r="D28" s="36" t="s">
        <v>41</v>
      </c>
    </row>
    <row r="29" ht="12.75">
      <c r="D29" s="35" t="s">
        <v>44</v>
      </c>
    </row>
    <row r="31" ht="12.75">
      <c r="D31" s="33" t="s">
        <v>29</v>
      </c>
    </row>
    <row r="32" ht="12.75">
      <c r="D32" s="35" t="s">
        <v>45</v>
      </c>
    </row>
    <row r="34" ht="12.75">
      <c r="D34" s="33" t="s">
        <v>30</v>
      </c>
    </row>
    <row r="35" ht="12.75">
      <c r="D35" s="35" t="s">
        <v>46</v>
      </c>
    </row>
    <row r="37" ht="12.75">
      <c r="D37" s="33" t="s">
        <v>31</v>
      </c>
    </row>
    <row r="38" ht="12.75">
      <c r="D38" s="36" t="s">
        <v>37</v>
      </c>
    </row>
    <row r="39" ht="12.75">
      <c r="D39" s="36" t="s">
        <v>43</v>
      </c>
    </row>
    <row r="40" ht="12.75">
      <c r="D40" s="36" t="s">
        <v>35</v>
      </c>
    </row>
    <row r="41" ht="12.75">
      <c r="D41" s="36" t="s">
        <v>47</v>
      </c>
    </row>
    <row r="42" ht="12.75">
      <c r="D42" s="36" t="s">
        <v>49</v>
      </c>
    </row>
    <row r="43" ht="12.75">
      <c r="D43" s="35" t="s">
        <v>48</v>
      </c>
    </row>
  </sheetData>
  <printOptions/>
  <pageMargins left="0.75" right="0.75" top="1" bottom="1" header="0.4921259845" footer="0.492125984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8"/>
  <dimension ref="A1:E14"/>
  <sheetViews>
    <sheetView workbookViewId="0" topLeftCell="A1">
      <selection activeCell="E15" sqref="E15"/>
    </sheetView>
  </sheetViews>
  <sheetFormatPr defaultColWidth="11.421875" defaultRowHeight="12.75"/>
  <cols>
    <col min="1" max="1" width="20.140625" style="0" customWidth="1"/>
    <col min="2" max="2" width="18.57421875" style="0" customWidth="1"/>
    <col min="3" max="3" width="3.7109375" style="0" customWidth="1"/>
  </cols>
  <sheetData>
    <row r="1" spans="1:5" ht="12.75">
      <c r="A1" t="s">
        <v>314</v>
      </c>
      <c r="B1" s="51">
        <v>40148.00853009259</v>
      </c>
      <c r="D1" t="s">
        <v>325</v>
      </c>
      <c r="E1" t="s">
        <v>326</v>
      </c>
    </row>
    <row r="2" spans="1:5" ht="12.75">
      <c r="A2" t="s">
        <v>315</v>
      </c>
      <c r="B2" t="s">
        <v>316</v>
      </c>
      <c r="D2" t="s">
        <v>315</v>
      </c>
      <c r="E2" t="s">
        <v>315</v>
      </c>
    </row>
    <row r="3" spans="1:5" ht="12.75">
      <c r="A3" t="s">
        <v>327</v>
      </c>
      <c r="B3" t="s">
        <v>316</v>
      </c>
      <c r="D3" t="s">
        <v>327</v>
      </c>
      <c r="E3" t="s">
        <v>318</v>
      </c>
    </row>
    <row r="4" spans="1:5" ht="12.75">
      <c r="A4" t="s">
        <v>328</v>
      </c>
      <c r="B4" t="s">
        <v>316</v>
      </c>
      <c r="D4" t="s">
        <v>328</v>
      </c>
      <c r="E4" t="s">
        <v>319</v>
      </c>
    </row>
    <row r="5" spans="1:5" ht="12.75">
      <c r="A5" t="s">
        <v>329</v>
      </c>
      <c r="B5" t="s">
        <v>316</v>
      </c>
      <c r="D5" t="s">
        <v>329</v>
      </c>
      <c r="E5" t="s">
        <v>320</v>
      </c>
    </row>
    <row r="6" spans="1:5" ht="12.75">
      <c r="A6" t="s">
        <v>330</v>
      </c>
      <c r="B6" t="s">
        <v>316</v>
      </c>
      <c r="D6" t="s">
        <v>330</v>
      </c>
      <c r="E6" t="s">
        <v>321</v>
      </c>
    </row>
    <row r="7" spans="1:5" ht="12.75">
      <c r="A7" t="s">
        <v>331</v>
      </c>
      <c r="B7" t="s">
        <v>316</v>
      </c>
      <c r="D7" t="s">
        <v>331</v>
      </c>
      <c r="E7" t="s">
        <v>332</v>
      </c>
    </row>
    <row r="8" spans="1:5" ht="12.75">
      <c r="A8" t="s">
        <v>317</v>
      </c>
      <c r="B8" t="s">
        <v>316</v>
      </c>
      <c r="D8" t="s">
        <v>317</v>
      </c>
      <c r="E8" t="s">
        <v>317</v>
      </c>
    </row>
    <row r="9" spans="1:5" ht="12.75">
      <c r="A9" t="s">
        <v>333</v>
      </c>
      <c r="B9" t="s">
        <v>316</v>
      </c>
      <c r="D9" t="s">
        <v>333</v>
      </c>
      <c r="E9" t="s">
        <v>322</v>
      </c>
    </row>
    <row r="10" spans="1:5" ht="12.75">
      <c r="A10" t="s">
        <v>337</v>
      </c>
      <c r="B10" t="s">
        <v>316</v>
      </c>
      <c r="D10" t="s">
        <v>337</v>
      </c>
      <c r="E10" t="s">
        <v>335</v>
      </c>
    </row>
    <row r="11" spans="1:5" ht="12.75">
      <c r="A11" t="s">
        <v>338</v>
      </c>
      <c r="B11" t="s">
        <v>324</v>
      </c>
      <c r="D11" t="s">
        <v>338</v>
      </c>
      <c r="E11" t="s">
        <v>336</v>
      </c>
    </row>
    <row r="12" spans="1:2" ht="12.75">
      <c r="A12" t="s">
        <v>323</v>
      </c>
      <c r="B12" t="s">
        <v>542</v>
      </c>
    </row>
    <row r="13" spans="1:5" ht="12.75">
      <c r="A13" t="s">
        <v>340</v>
      </c>
      <c r="D13" t="s">
        <v>340</v>
      </c>
      <c r="E13" t="s">
        <v>339</v>
      </c>
    </row>
    <row r="14" spans="1:5" ht="12.75">
      <c r="A14" t="s">
        <v>334</v>
      </c>
      <c r="D14" t="s">
        <v>334</v>
      </c>
      <c r="E14" t="s">
        <v>323</v>
      </c>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31"/>
  <sheetViews>
    <sheetView workbookViewId="0" topLeftCell="A1">
      <pane ySplit="1" topLeftCell="BM2" activePane="bottomLeft" state="frozen"/>
      <selection pane="topLeft" activeCell="A1" sqref="A1"/>
      <selection pane="bottomLeft" activeCell="A2" sqref="A2"/>
    </sheetView>
  </sheetViews>
  <sheetFormatPr defaultColWidth="11.421875" defaultRowHeight="12.75"/>
  <cols>
    <col min="1" max="1" width="60.7109375" style="53" customWidth="1"/>
    <col min="2" max="2" width="20.7109375" style="53" customWidth="1"/>
  </cols>
  <sheetData>
    <row r="1" spans="1:2" ht="12.75">
      <c r="A1" s="52" t="s">
        <v>343</v>
      </c>
      <c r="B1" s="52" t="s">
        <v>344</v>
      </c>
    </row>
    <row r="2" spans="1:2" ht="12.75">
      <c r="A2" s="54" t="s">
        <v>345</v>
      </c>
      <c r="B2" s="54" t="s">
        <v>375</v>
      </c>
    </row>
    <row r="3" spans="1:2" ht="12.75">
      <c r="A3" s="54" t="s">
        <v>346</v>
      </c>
      <c r="B3" s="54" t="s">
        <v>375</v>
      </c>
    </row>
    <row r="4" spans="1:2" ht="12.75">
      <c r="A4" s="54" t="s">
        <v>347</v>
      </c>
      <c r="B4" s="54" t="s">
        <v>376</v>
      </c>
    </row>
    <row r="5" spans="1:2" ht="12.75">
      <c r="A5" s="54" t="s">
        <v>348</v>
      </c>
      <c r="B5" s="54" t="s">
        <v>377</v>
      </c>
    </row>
    <row r="6" spans="1:2" ht="12.75">
      <c r="A6" s="54" t="s">
        <v>349</v>
      </c>
      <c r="B6" s="54" t="s">
        <v>378</v>
      </c>
    </row>
    <row r="7" spans="1:2" ht="12.75">
      <c r="A7" s="54" t="s">
        <v>350</v>
      </c>
      <c r="B7" s="54" t="s">
        <v>377</v>
      </c>
    </row>
    <row r="8" spans="1:2" ht="12.75">
      <c r="A8" s="54" t="s">
        <v>351</v>
      </c>
      <c r="B8" s="54" t="s">
        <v>0</v>
      </c>
    </row>
    <row r="9" spans="1:2" ht="12.75">
      <c r="A9" s="54" t="s">
        <v>352</v>
      </c>
      <c r="B9" s="54" t="s">
        <v>379</v>
      </c>
    </row>
    <row r="10" spans="1:2" ht="12.75">
      <c r="A10" s="54" t="s">
        <v>353</v>
      </c>
      <c r="B10" s="54" t="s">
        <v>378</v>
      </c>
    </row>
    <row r="11" spans="1:2" ht="89.25">
      <c r="A11" s="54" t="s">
        <v>354</v>
      </c>
      <c r="B11" s="55" t="s">
        <v>380</v>
      </c>
    </row>
    <row r="12" spans="1:2" ht="12.75">
      <c r="A12" s="54" t="s">
        <v>355</v>
      </c>
      <c r="B12" s="55" t="s">
        <v>381</v>
      </c>
    </row>
    <row r="13" spans="1:2" ht="12.75">
      <c r="A13" s="54" t="s">
        <v>356</v>
      </c>
      <c r="B13" s="54">
        <v>6</v>
      </c>
    </row>
    <row r="14" spans="1:2" ht="12.75">
      <c r="A14" s="54" t="s">
        <v>357</v>
      </c>
      <c r="B14" s="54">
        <v>11</v>
      </c>
    </row>
    <row r="15" spans="1:2" ht="12.75">
      <c r="A15" s="54" t="s">
        <v>358</v>
      </c>
      <c r="B15" s="54">
        <v>42</v>
      </c>
    </row>
    <row r="16" spans="1:2" ht="12.75">
      <c r="A16" s="54" t="s">
        <v>359</v>
      </c>
      <c r="B16" s="54">
        <v>10</v>
      </c>
    </row>
    <row r="17" spans="1:2" ht="12.75">
      <c r="A17" s="54" t="s">
        <v>360</v>
      </c>
      <c r="B17" s="54">
        <v>0</v>
      </c>
    </row>
    <row r="18" spans="1:2" ht="12.75">
      <c r="A18" s="54" t="s">
        <v>361</v>
      </c>
      <c r="B18" s="54">
        <v>9</v>
      </c>
    </row>
    <row r="19" spans="1:2" ht="12.75">
      <c r="A19" s="54" t="s">
        <v>362</v>
      </c>
      <c r="B19" s="54">
        <v>2</v>
      </c>
    </row>
    <row r="20" spans="1:2" ht="12.75">
      <c r="A20" s="54" t="s">
        <v>363</v>
      </c>
      <c r="B20" s="54">
        <v>3</v>
      </c>
    </row>
    <row r="21" spans="1:2" ht="12.75">
      <c r="A21" s="54" t="s">
        <v>364</v>
      </c>
      <c r="B21" s="54">
        <v>90000</v>
      </c>
    </row>
    <row r="22" spans="1:2" ht="12.75">
      <c r="A22" s="54" t="s">
        <v>365</v>
      </c>
      <c r="B22" s="54">
        <v>300</v>
      </c>
    </row>
    <row r="23" spans="1:2" ht="12.75">
      <c r="A23" s="54" t="s">
        <v>366</v>
      </c>
      <c r="B23" s="54">
        <v>0</v>
      </c>
    </row>
    <row r="24" spans="1:2" ht="12.75">
      <c r="A24" s="54" t="s">
        <v>367</v>
      </c>
      <c r="B24" s="54">
        <v>0</v>
      </c>
    </row>
    <row r="25" spans="1:2" ht="12.75">
      <c r="A25" s="54" t="s">
        <v>368</v>
      </c>
      <c r="B25" s="54" t="b">
        <v>1</v>
      </c>
    </row>
    <row r="26" spans="1:2" ht="12.75">
      <c r="A26" s="54" t="s">
        <v>369</v>
      </c>
      <c r="B26" s="54" t="b">
        <v>1</v>
      </c>
    </row>
    <row r="27" spans="1:2" ht="12.75">
      <c r="A27" s="54" t="s">
        <v>370</v>
      </c>
      <c r="B27" s="54" t="b">
        <v>1</v>
      </c>
    </row>
    <row r="28" spans="1:2" ht="12.75">
      <c r="A28" s="54" t="s">
        <v>371</v>
      </c>
      <c r="B28" s="54" t="b">
        <v>1</v>
      </c>
    </row>
    <row r="29" spans="1:2" ht="12.75">
      <c r="A29" s="54" t="s">
        <v>372</v>
      </c>
      <c r="B29" s="54" t="b">
        <v>1</v>
      </c>
    </row>
    <row r="30" spans="1:2" ht="12.75">
      <c r="A30" s="54" t="s">
        <v>373</v>
      </c>
      <c r="B30" s="54" t="b">
        <v>0</v>
      </c>
    </row>
    <row r="31" spans="1:2" ht="12.75">
      <c r="A31" s="54" t="s">
        <v>374</v>
      </c>
      <c r="B31" s="54" t="b">
        <v>0</v>
      </c>
    </row>
  </sheetData>
  <autoFilter ref="A1:B31"/>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J54"/>
  <sheetViews>
    <sheetView tabSelected="1" workbookViewId="0" topLeftCell="A1">
      <pane ySplit="1" topLeftCell="BM2" activePane="bottomLeft" state="frozen"/>
      <selection pane="topLeft" activeCell="A1" sqref="A1"/>
      <selection pane="bottomLeft" activeCell="A1" sqref="A1"/>
    </sheetView>
  </sheetViews>
  <sheetFormatPr defaultColWidth="11.421875" defaultRowHeight="12.75"/>
  <cols>
    <col min="1" max="2" width="5.7109375" style="53" customWidth="1"/>
    <col min="3" max="4" width="30.7109375" style="53" customWidth="1"/>
    <col min="5" max="5" width="10.7109375" style="53" customWidth="1"/>
    <col min="6" max="6" width="15.7109375" style="53" customWidth="1"/>
    <col min="7" max="9" width="30.7109375" style="53" customWidth="1"/>
    <col min="10" max="10" width="5.7109375" style="53" customWidth="1"/>
  </cols>
  <sheetData>
    <row r="1" spans="1:10" ht="12.75">
      <c r="A1" s="52" t="s">
        <v>382</v>
      </c>
      <c r="B1" s="52" t="s">
        <v>383</v>
      </c>
      <c r="C1" s="52" t="s">
        <v>384</v>
      </c>
      <c r="D1" s="52" t="s">
        <v>385</v>
      </c>
      <c r="E1" s="52" t="s">
        <v>386</v>
      </c>
      <c r="F1" s="52" t="s">
        <v>387</v>
      </c>
      <c r="G1" s="52" t="s">
        <v>354</v>
      </c>
      <c r="H1" s="52" t="s">
        <v>388</v>
      </c>
      <c r="I1" s="52" t="s">
        <v>389</v>
      </c>
      <c r="J1" s="52" t="s">
        <v>390</v>
      </c>
    </row>
    <row r="2" spans="1:10" s="57" customFormat="1" ht="12.75">
      <c r="A2" s="56">
        <v>1</v>
      </c>
      <c r="B2" s="56">
        <v>1</v>
      </c>
      <c r="C2" s="56" t="s">
        <v>391</v>
      </c>
      <c r="D2" s="56" t="s">
        <v>392</v>
      </c>
      <c r="E2" s="56" t="s">
        <v>393</v>
      </c>
      <c r="F2" s="56" t="s">
        <v>394</v>
      </c>
      <c r="G2" s="56" t="s">
        <v>395</v>
      </c>
      <c r="H2" s="56" t="s">
        <v>1</v>
      </c>
      <c r="I2" s="56" t="s">
        <v>378</v>
      </c>
      <c r="J2" s="56" t="s">
        <v>378</v>
      </c>
    </row>
    <row r="3" spans="1:10" s="59" customFormat="1" ht="12.75">
      <c r="A3" s="58">
        <v>1</v>
      </c>
      <c r="B3" s="58">
        <v>2</v>
      </c>
      <c r="C3" s="58" t="s">
        <v>391</v>
      </c>
      <c r="D3" s="58" t="s">
        <v>396</v>
      </c>
      <c r="E3" s="58" t="s">
        <v>397</v>
      </c>
      <c r="F3" s="58" t="s">
        <v>394</v>
      </c>
      <c r="G3" s="58" t="s">
        <v>398</v>
      </c>
      <c r="H3" s="58" t="s">
        <v>399</v>
      </c>
      <c r="I3" s="58" t="s">
        <v>378</v>
      </c>
      <c r="J3" s="58" t="s">
        <v>378</v>
      </c>
    </row>
    <row r="4" spans="1:10" s="57" customFormat="1" ht="12.75">
      <c r="A4" s="56">
        <v>1</v>
      </c>
      <c r="B4" s="56">
        <v>3</v>
      </c>
      <c r="C4" s="56" t="s">
        <v>391</v>
      </c>
      <c r="D4" s="56" t="s">
        <v>400</v>
      </c>
      <c r="E4" s="56" t="s">
        <v>393</v>
      </c>
      <c r="F4" s="56" t="s">
        <v>394</v>
      </c>
      <c r="G4" s="56" t="s">
        <v>401</v>
      </c>
      <c r="H4" s="56" t="s">
        <v>2</v>
      </c>
      <c r="I4" s="56" t="s">
        <v>378</v>
      </c>
      <c r="J4" s="56" t="s">
        <v>378</v>
      </c>
    </row>
    <row r="5" spans="1:10" s="57" customFormat="1" ht="12.75">
      <c r="A5" s="56">
        <v>1</v>
      </c>
      <c r="B5" s="56">
        <v>4</v>
      </c>
      <c r="C5" s="56" t="s">
        <v>391</v>
      </c>
      <c r="D5" s="56" t="s">
        <v>402</v>
      </c>
      <c r="E5" s="56" t="s">
        <v>393</v>
      </c>
      <c r="F5" s="56" t="s">
        <v>403</v>
      </c>
      <c r="G5" s="56" t="s">
        <v>404</v>
      </c>
      <c r="H5" s="56" t="s">
        <v>3</v>
      </c>
      <c r="I5" s="56" t="s">
        <v>378</v>
      </c>
      <c r="J5" s="56" t="s">
        <v>378</v>
      </c>
    </row>
    <row r="6" spans="1:10" s="59" customFormat="1" ht="12.75">
      <c r="A6" s="58">
        <v>1</v>
      </c>
      <c r="B6" s="58">
        <v>5</v>
      </c>
      <c r="C6" s="58" t="s">
        <v>391</v>
      </c>
      <c r="D6" s="58" t="s">
        <v>405</v>
      </c>
      <c r="E6" s="58" t="s">
        <v>397</v>
      </c>
      <c r="F6" s="58" t="s">
        <v>394</v>
      </c>
      <c r="G6" s="58" t="s">
        <v>406</v>
      </c>
      <c r="H6" s="58" t="s">
        <v>4</v>
      </c>
      <c r="I6" s="58" t="s">
        <v>378</v>
      </c>
      <c r="J6" s="58" t="s">
        <v>378</v>
      </c>
    </row>
    <row r="7" spans="1:10" s="57" customFormat="1" ht="12.75">
      <c r="A7" s="56">
        <v>1</v>
      </c>
      <c r="B7" s="56">
        <v>6</v>
      </c>
      <c r="C7" s="56" t="s">
        <v>391</v>
      </c>
      <c r="D7" s="56" t="s">
        <v>407</v>
      </c>
      <c r="E7" s="56" t="s">
        <v>393</v>
      </c>
      <c r="F7" s="56" t="s">
        <v>403</v>
      </c>
      <c r="G7" s="56" t="s">
        <v>408</v>
      </c>
      <c r="H7" s="56" t="s">
        <v>5</v>
      </c>
      <c r="I7" s="56" t="s">
        <v>378</v>
      </c>
      <c r="J7" s="56" t="s">
        <v>378</v>
      </c>
    </row>
    <row r="8" spans="1:10" s="59" customFormat="1" ht="12.75">
      <c r="A8" s="58">
        <v>1</v>
      </c>
      <c r="B8" s="58">
        <v>7</v>
      </c>
      <c r="C8" s="58" t="s">
        <v>391</v>
      </c>
      <c r="D8" s="58" t="s">
        <v>409</v>
      </c>
      <c r="E8" s="58" t="s">
        <v>397</v>
      </c>
      <c r="F8" s="58" t="s">
        <v>394</v>
      </c>
      <c r="G8" s="58" t="s">
        <v>410</v>
      </c>
      <c r="H8" s="58" t="s">
        <v>411</v>
      </c>
      <c r="I8" s="58" t="s">
        <v>378</v>
      </c>
      <c r="J8" s="58" t="s">
        <v>378</v>
      </c>
    </row>
    <row r="9" spans="1:10" s="57" customFormat="1" ht="12.75">
      <c r="A9" s="56">
        <v>1</v>
      </c>
      <c r="B9" s="56">
        <v>8</v>
      </c>
      <c r="C9" s="56" t="s">
        <v>391</v>
      </c>
      <c r="D9" s="56" t="s">
        <v>412</v>
      </c>
      <c r="E9" s="56" t="s">
        <v>393</v>
      </c>
      <c r="F9" s="56" t="s">
        <v>394</v>
      </c>
      <c r="G9" s="56" t="s">
        <v>413</v>
      </c>
      <c r="H9" s="56" t="s">
        <v>414</v>
      </c>
      <c r="I9" s="56" t="s">
        <v>378</v>
      </c>
      <c r="J9" s="56" t="s">
        <v>378</v>
      </c>
    </row>
    <row r="10" spans="1:10" s="61" customFormat="1" ht="12.75">
      <c r="A10" s="60">
        <v>1</v>
      </c>
      <c r="B10" s="60">
        <v>1</v>
      </c>
      <c r="C10" s="60" t="s">
        <v>391</v>
      </c>
      <c r="D10" s="60" t="s">
        <v>415</v>
      </c>
      <c r="E10" s="60" t="s">
        <v>416</v>
      </c>
      <c r="F10" s="60" t="s">
        <v>417</v>
      </c>
      <c r="G10" s="60" t="s">
        <v>418</v>
      </c>
      <c r="H10" s="60" t="s">
        <v>378</v>
      </c>
      <c r="I10" s="60" t="s">
        <v>6</v>
      </c>
      <c r="J10" s="60" t="s">
        <v>378</v>
      </c>
    </row>
    <row r="11" spans="1:10" s="61" customFormat="1" ht="12.75">
      <c r="A11" s="60">
        <v>1</v>
      </c>
      <c r="B11" s="60">
        <v>2</v>
      </c>
      <c r="C11" s="60" t="s">
        <v>391</v>
      </c>
      <c r="D11" s="60" t="s">
        <v>419</v>
      </c>
      <c r="E11" s="60" t="s">
        <v>416</v>
      </c>
      <c r="F11" s="60" t="s">
        <v>417</v>
      </c>
      <c r="G11" s="60" t="s">
        <v>420</v>
      </c>
      <c r="H11" s="60" t="s">
        <v>378</v>
      </c>
      <c r="I11" s="60" t="s">
        <v>421</v>
      </c>
      <c r="J11" s="60" t="s">
        <v>378</v>
      </c>
    </row>
    <row r="12" spans="1:10" s="61" customFormat="1" ht="12.75">
      <c r="A12" s="60">
        <v>1</v>
      </c>
      <c r="B12" s="60">
        <v>3</v>
      </c>
      <c r="C12" s="60" t="s">
        <v>391</v>
      </c>
      <c r="D12" s="60" t="s">
        <v>422</v>
      </c>
      <c r="E12" s="60" t="s">
        <v>416</v>
      </c>
      <c r="F12" s="60" t="s">
        <v>417</v>
      </c>
      <c r="G12" s="60" t="s">
        <v>423</v>
      </c>
      <c r="H12" s="60" t="s">
        <v>378</v>
      </c>
      <c r="I12" s="60" t="s">
        <v>7</v>
      </c>
      <c r="J12" s="60" t="s">
        <v>378</v>
      </c>
    </row>
    <row r="13" spans="1:10" s="61" customFormat="1" ht="12.75">
      <c r="A13" s="60">
        <v>1</v>
      </c>
      <c r="B13" s="60">
        <v>4</v>
      </c>
      <c r="C13" s="60" t="s">
        <v>391</v>
      </c>
      <c r="D13" s="60" t="s">
        <v>424</v>
      </c>
      <c r="E13" s="60" t="s">
        <v>416</v>
      </c>
      <c r="F13" s="60" t="s">
        <v>417</v>
      </c>
      <c r="G13" s="60" t="s">
        <v>425</v>
      </c>
      <c r="H13" s="60" t="s">
        <v>378</v>
      </c>
      <c r="I13" s="60" t="s">
        <v>426</v>
      </c>
      <c r="J13" s="60" t="s">
        <v>378</v>
      </c>
    </row>
    <row r="14" spans="1:10" s="57" customFormat="1" ht="12.75">
      <c r="A14" s="56">
        <v>2</v>
      </c>
      <c r="B14" s="56">
        <v>1</v>
      </c>
      <c r="C14" s="56" t="s">
        <v>427</v>
      </c>
      <c r="D14" s="56" t="s">
        <v>428</v>
      </c>
      <c r="E14" s="56" t="s">
        <v>393</v>
      </c>
      <c r="F14" s="56" t="s">
        <v>394</v>
      </c>
      <c r="G14" s="56" t="s">
        <v>429</v>
      </c>
      <c r="H14" s="56" t="s">
        <v>8</v>
      </c>
      <c r="I14" s="56" t="s">
        <v>378</v>
      </c>
      <c r="J14" s="56" t="s">
        <v>378</v>
      </c>
    </row>
    <row r="15" spans="1:10" s="57" customFormat="1" ht="12.75">
      <c r="A15" s="56">
        <v>2</v>
      </c>
      <c r="B15" s="56">
        <v>2</v>
      </c>
      <c r="C15" s="56" t="s">
        <v>427</v>
      </c>
      <c r="D15" s="56" t="s">
        <v>430</v>
      </c>
      <c r="E15" s="56" t="s">
        <v>393</v>
      </c>
      <c r="F15" s="56" t="s">
        <v>394</v>
      </c>
      <c r="G15" s="56" t="s">
        <v>431</v>
      </c>
      <c r="H15" s="56" t="s">
        <v>9</v>
      </c>
      <c r="I15" s="56" t="s">
        <v>378</v>
      </c>
      <c r="J15" s="56" t="s">
        <v>378</v>
      </c>
    </row>
    <row r="16" spans="1:10" s="57" customFormat="1" ht="12.75">
      <c r="A16" s="56">
        <v>2</v>
      </c>
      <c r="B16" s="56">
        <v>3</v>
      </c>
      <c r="C16" s="56" t="s">
        <v>427</v>
      </c>
      <c r="D16" s="56" t="s">
        <v>432</v>
      </c>
      <c r="E16" s="56" t="s">
        <v>393</v>
      </c>
      <c r="F16" s="56" t="s">
        <v>394</v>
      </c>
      <c r="G16" s="56" t="s">
        <v>433</v>
      </c>
      <c r="H16" s="56" t="s">
        <v>10</v>
      </c>
      <c r="I16" s="56" t="s">
        <v>378</v>
      </c>
      <c r="J16" s="56" t="s">
        <v>378</v>
      </c>
    </row>
    <row r="17" spans="1:10" s="59" customFormat="1" ht="12.75">
      <c r="A17" s="58">
        <v>2</v>
      </c>
      <c r="B17" s="58">
        <v>4</v>
      </c>
      <c r="C17" s="58" t="s">
        <v>427</v>
      </c>
      <c r="D17" s="58" t="s">
        <v>434</v>
      </c>
      <c r="E17" s="58" t="s">
        <v>397</v>
      </c>
      <c r="F17" s="58" t="s">
        <v>403</v>
      </c>
      <c r="G17" s="58" t="s">
        <v>435</v>
      </c>
      <c r="H17" s="58" t="s">
        <v>436</v>
      </c>
      <c r="I17" s="58" t="s">
        <v>378</v>
      </c>
      <c r="J17" s="58" t="s">
        <v>378</v>
      </c>
    </row>
    <row r="18" spans="1:10" s="59" customFormat="1" ht="12.75">
      <c r="A18" s="58">
        <v>2</v>
      </c>
      <c r="B18" s="58">
        <v>5</v>
      </c>
      <c r="C18" s="58" t="s">
        <v>427</v>
      </c>
      <c r="D18" s="58" t="s">
        <v>437</v>
      </c>
      <c r="E18" s="58" t="s">
        <v>397</v>
      </c>
      <c r="F18" s="58" t="s">
        <v>394</v>
      </c>
      <c r="G18" s="58" t="s">
        <v>438</v>
      </c>
      <c r="H18" s="58" t="s">
        <v>439</v>
      </c>
      <c r="I18" s="58" t="s">
        <v>378</v>
      </c>
      <c r="J18" s="58" t="s">
        <v>378</v>
      </c>
    </row>
    <row r="19" spans="1:10" s="61" customFormat="1" ht="12.75">
      <c r="A19" s="60">
        <v>2</v>
      </c>
      <c r="B19" s="60">
        <v>1</v>
      </c>
      <c r="C19" s="60" t="s">
        <v>427</v>
      </c>
      <c r="D19" s="60" t="s">
        <v>440</v>
      </c>
      <c r="E19" s="60" t="s">
        <v>416</v>
      </c>
      <c r="F19" s="60" t="s">
        <v>417</v>
      </c>
      <c r="G19" s="60" t="s">
        <v>441</v>
      </c>
      <c r="H19" s="60" t="s">
        <v>378</v>
      </c>
      <c r="I19" s="60" t="s">
        <v>442</v>
      </c>
      <c r="J19" s="60" t="s">
        <v>378</v>
      </c>
    </row>
    <row r="20" spans="1:10" s="61" customFormat="1" ht="12.75">
      <c r="A20" s="60">
        <v>2</v>
      </c>
      <c r="B20" s="60">
        <v>2</v>
      </c>
      <c r="C20" s="60" t="s">
        <v>427</v>
      </c>
      <c r="D20" s="60" t="s">
        <v>443</v>
      </c>
      <c r="E20" s="60" t="s">
        <v>416</v>
      </c>
      <c r="F20" s="60" t="s">
        <v>417</v>
      </c>
      <c r="G20" s="60" t="s">
        <v>444</v>
      </c>
      <c r="H20" s="60" t="s">
        <v>378</v>
      </c>
      <c r="I20" s="60" t="s">
        <v>445</v>
      </c>
      <c r="J20" s="60" t="s">
        <v>378</v>
      </c>
    </row>
    <row r="21" spans="1:10" s="61" customFormat="1" ht="12.75">
      <c r="A21" s="60">
        <v>2</v>
      </c>
      <c r="B21" s="60">
        <v>3</v>
      </c>
      <c r="C21" s="60" t="s">
        <v>427</v>
      </c>
      <c r="D21" s="60" t="s">
        <v>446</v>
      </c>
      <c r="E21" s="60" t="s">
        <v>416</v>
      </c>
      <c r="F21" s="60" t="s">
        <v>417</v>
      </c>
      <c r="G21" s="60" t="s">
        <v>447</v>
      </c>
      <c r="H21" s="60" t="s">
        <v>378</v>
      </c>
      <c r="I21" s="60" t="s">
        <v>448</v>
      </c>
      <c r="J21" s="60" t="s">
        <v>378</v>
      </c>
    </row>
    <row r="22" spans="1:10" s="57" customFormat="1" ht="12.75">
      <c r="A22" s="56">
        <v>3</v>
      </c>
      <c r="B22" s="56">
        <v>1</v>
      </c>
      <c r="C22" s="56" t="s">
        <v>449</v>
      </c>
      <c r="D22" s="56" t="s">
        <v>450</v>
      </c>
      <c r="E22" s="56" t="s">
        <v>393</v>
      </c>
      <c r="F22" s="56" t="s">
        <v>394</v>
      </c>
      <c r="G22" s="56" t="s">
        <v>451</v>
      </c>
      <c r="H22" s="56" t="s">
        <v>452</v>
      </c>
      <c r="I22" s="56" t="s">
        <v>378</v>
      </c>
      <c r="J22" s="56" t="s">
        <v>378</v>
      </c>
    </row>
    <row r="23" spans="1:10" s="57" customFormat="1" ht="12.75">
      <c r="A23" s="56">
        <v>3</v>
      </c>
      <c r="B23" s="56">
        <v>2</v>
      </c>
      <c r="C23" s="56" t="s">
        <v>449</v>
      </c>
      <c r="D23" s="56" t="s">
        <v>453</v>
      </c>
      <c r="E23" s="56" t="s">
        <v>393</v>
      </c>
      <c r="F23" s="56" t="s">
        <v>394</v>
      </c>
      <c r="G23" s="56" t="s">
        <v>454</v>
      </c>
      <c r="H23" s="56" t="s">
        <v>455</v>
      </c>
      <c r="I23" s="56" t="s">
        <v>378</v>
      </c>
      <c r="J23" s="56" t="s">
        <v>378</v>
      </c>
    </row>
    <row r="24" spans="1:10" s="57" customFormat="1" ht="12.75">
      <c r="A24" s="56">
        <v>3</v>
      </c>
      <c r="B24" s="56">
        <v>3</v>
      </c>
      <c r="C24" s="56" t="s">
        <v>449</v>
      </c>
      <c r="D24" s="56" t="s">
        <v>456</v>
      </c>
      <c r="E24" s="56" t="s">
        <v>393</v>
      </c>
      <c r="F24" s="56" t="s">
        <v>394</v>
      </c>
      <c r="G24" s="56" t="s">
        <v>457</v>
      </c>
      <c r="H24" s="56" t="s">
        <v>458</v>
      </c>
      <c r="I24" s="56" t="s">
        <v>378</v>
      </c>
      <c r="J24" s="56" t="s">
        <v>378</v>
      </c>
    </row>
    <row r="25" spans="1:10" s="57" customFormat="1" ht="12.75">
      <c r="A25" s="56">
        <v>3</v>
      </c>
      <c r="B25" s="56">
        <v>4</v>
      </c>
      <c r="C25" s="56" t="s">
        <v>449</v>
      </c>
      <c r="D25" s="56" t="s">
        <v>459</v>
      </c>
      <c r="E25" s="56" t="s">
        <v>393</v>
      </c>
      <c r="F25" s="56" t="s">
        <v>394</v>
      </c>
      <c r="G25" s="56" t="s">
        <v>460</v>
      </c>
      <c r="H25" s="56" t="s">
        <v>461</v>
      </c>
      <c r="I25" s="56" t="s">
        <v>378</v>
      </c>
      <c r="J25" s="56" t="s">
        <v>378</v>
      </c>
    </row>
    <row r="26" spans="1:10" s="57" customFormat="1" ht="12.75">
      <c r="A26" s="56">
        <v>3</v>
      </c>
      <c r="B26" s="56">
        <v>5</v>
      </c>
      <c r="C26" s="56" t="s">
        <v>449</v>
      </c>
      <c r="D26" s="56" t="s">
        <v>462</v>
      </c>
      <c r="E26" s="56" t="s">
        <v>393</v>
      </c>
      <c r="F26" s="56" t="s">
        <v>394</v>
      </c>
      <c r="G26" s="56" t="s">
        <v>463</v>
      </c>
      <c r="H26" s="56" t="s">
        <v>464</v>
      </c>
      <c r="I26" s="56" t="s">
        <v>378</v>
      </c>
      <c r="J26" s="56" t="s">
        <v>378</v>
      </c>
    </row>
    <row r="27" spans="1:10" s="59" customFormat="1" ht="12.75">
      <c r="A27" s="58">
        <v>3</v>
      </c>
      <c r="B27" s="58">
        <v>6</v>
      </c>
      <c r="C27" s="58" t="s">
        <v>449</v>
      </c>
      <c r="D27" s="58" t="s">
        <v>465</v>
      </c>
      <c r="E27" s="58" t="s">
        <v>397</v>
      </c>
      <c r="F27" s="58" t="s">
        <v>403</v>
      </c>
      <c r="G27" s="58" t="s">
        <v>466</v>
      </c>
      <c r="H27" s="58" t="s">
        <v>467</v>
      </c>
      <c r="I27" s="58" t="s">
        <v>378</v>
      </c>
      <c r="J27" s="58" t="s">
        <v>378</v>
      </c>
    </row>
    <row r="28" spans="1:10" s="63" customFormat="1" ht="12.75">
      <c r="A28" s="62">
        <v>3</v>
      </c>
      <c r="B28" s="62">
        <v>7</v>
      </c>
      <c r="C28" s="62" t="s">
        <v>449</v>
      </c>
      <c r="D28" s="62" t="s">
        <v>468</v>
      </c>
      <c r="E28" s="62" t="s">
        <v>469</v>
      </c>
      <c r="F28" s="62" t="s">
        <v>403</v>
      </c>
      <c r="G28" s="62" t="s">
        <v>470</v>
      </c>
      <c r="H28" s="62" t="s">
        <v>471</v>
      </c>
      <c r="I28" s="62" t="s">
        <v>378</v>
      </c>
      <c r="J28" s="62" t="s">
        <v>378</v>
      </c>
    </row>
    <row r="29" spans="1:10" s="57" customFormat="1" ht="12.75">
      <c r="A29" s="56">
        <v>4</v>
      </c>
      <c r="B29" s="56">
        <v>1</v>
      </c>
      <c r="C29" s="56" t="s">
        <v>472</v>
      </c>
      <c r="D29" s="56" t="s">
        <v>473</v>
      </c>
      <c r="E29" s="56" t="s">
        <v>393</v>
      </c>
      <c r="F29" s="56" t="s">
        <v>394</v>
      </c>
      <c r="G29" s="56" t="s">
        <v>474</v>
      </c>
      <c r="H29" s="56" t="s">
        <v>11</v>
      </c>
      <c r="I29" s="56" t="s">
        <v>378</v>
      </c>
      <c r="J29" s="56" t="s">
        <v>378</v>
      </c>
    </row>
    <row r="30" spans="1:10" s="57" customFormat="1" ht="12.75">
      <c r="A30" s="56">
        <v>4</v>
      </c>
      <c r="B30" s="56">
        <v>2</v>
      </c>
      <c r="C30" s="56" t="s">
        <v>472</v>
      </c>
      <c r="D30" s="56" t="s">
        <v>475</v>
      </c>
      <c r="E30" s="56" t="s">
        <v>393</v>
      </c>
      <c r="F30" s="56" t="s">
        <v>394</v>
      </c>
      <c r="G30" s="56" t="s">
        <v>476</v>
      </c>
      <c r="H30" s="56" t="s">
        <v>12</v>
      </c>
      <c r="I30" s="56" t="s">
        <v>378</v>
      </c>
      <c r="J30" s="56" t="s">
        <v>378</v>
      </c>
    </row>
    <row r="31" spans="1:10" s="57" customFormat="1" ht="12.75">
      <c r="A31" s="56">
        <v>4</v>
      </c>
      <c r="B31" s="56">
        <v>3</v>
      </c>
      <c r="C31" s="56" t="s">
        <v>472</v>
      </c>
      <c r="D31" s="56" t="s">
        <v>477</v>
      </c>
      <c r="E31" s="56" t="s">
        <v>393</v>
      </c>
      <c r="F31" s="56" t="s">
        <v>403</v>
      </c>
      <c r="G31" s="56" t="s">
        <v>478</v>
      </c>
      <c r="H31" s="56" t="s">
        <v>13</v>
      </c>
      <c r="I31" s="56" t="s">
        <v>378</v>
      </c>
      <c r="J31" s="56" t="s">
        <v>378</v>
      </c>
    </row>
    <row r="32" spans="1:10" s="59" customFormat="1" ht="12.75">
      <c r="A32" s="58">
        <v>4</v>
      </c>
      <c r="B32" s="58">
        <v>4</v>
      </c>
      <c r="C32" s="58" t="s">
        <v>472</v>
      </c>
      <c r="D32" s="58" t="s">
        <v>479</v>
      </c>
      <c r="E32" s="58" t="s">
        <v>397</v>
      </c>
      <c r="F32" s="58" t="s">
        <v>394</v>
      </c>
      <c r="G32" s="58" t="s">
        <v>480</v>
      </c>
      <c r="H32" s="58" t="s">
        <v>14</v>
      </c>
      <c r="I32" s="58" t="s">
        <v>378</v>
      </c>
      <c r="J32" s="58" t="s">
        <v>378</v>
      </c>
    </row>
    <row r="33" spans="1:10" s="57" customFormat="1" ht="12.75">
      <c r="A33" s="56">
        <v>4</v>
      </c>
      <c r="B33" s="56">
        <v>5</v>
      </c>
      <c r="C33" s="56" t="s">
        <v>472</v>
      </c>
      <c r="D33" s="56" t="s">
        <v>481</v>
      </c>
      <c r="E33" s="56" t="s">
        <v>393</v>
      </c>
      <c r="F33" s="56" t="s">
        <v>394</v>
      </c>
      <c r="G33" s="56" t="s">
        <v>482</v>
      </c>
      <c r="H33" s="56" t="s">
        <v>15</v>
      </c>
      <c r="I33" s="56" t="s">
        <v>378</v>
      </c>
      <c r="J33" s="56" t="s">
        <v>378</v>
      </c>
    </row>
    <row r="34" spans="1:10" s="57" customFormat="1" ht="12.75">
      <c r="A34" s="56">
        <v>4</v>
      </c>
      <c r="B34" s="56">
        <v>6</v>
      </c>
      <c r="C34" s="56" t="s">
        <v>472</v>
      </c>
      <c r="D34" s="56" t="s">
        <v>483</v>
      </c>
      <c r="E34" s="56" t="s">
        <v>393</v>
      </c>
      <c r="F34" s="56" t="s">
        <v>394</v>
      </c>
      <c r="G34" s="56" t="s">
        <v>484</v>
      </c>
      <c r="H34" s="56" t="s">
        <v>485</v>
      </c>
      <c r="I34" s="56" t="s">
        <v>378</v>
      </c>
      <c r="J34" s="56" t="s">
        <v>378</v>
      </c>
    </row>
    <row r="35" spans="1:10" s="59" customFormat="1" ht="12.75">
      <c r="A35" s="58">
        <v>4</v>
      </c>
      <c r="B35" s="58">
        <v>7</v>
      </c>
      <c r="C35" s="58" t="s">
        <v>472</v>
      </c>
      <c r="D35" s="58" t="s">
        <v>486</v>
      </c>
      <c r="E35" s="58" t="s">
        <v>397</v>
      </c>
      <c r="F35" s="58" t="s">
        <v>403</v>
      </c>
      <c r="G35" s="58" t="s">
        <v>487</v>
      </c>
      <c r="H35" s="58" t="s">
        <v>488</v>
      </c>
      <c r="I35" s="58" t="s">
        <v>378</v>
      </c>
      <c r="J35" s="58" t="s">
        <v>378</v>
      </c>
    </row>
    <row r="36" spans="1:10" s="57" customFormat="1" ht="12.75">
      <c r="A36" s="56">
        <v>4</v>
      </c>
      <c r="B36" s="56">
        <v>8</v>
      </c>
      <c r="C36" s="56" t="s">
        <v>472</v>
      </c>
      <c r="D36" s="56" t="s">
        <v>489</v>
      </c>
      <c r="E36" s="56" t="s">
        <v>393</v>
      </c>
      <c r="F36" s="56" t="s">
        <v>403</v>
      </c>
      <c r="G36" s="56" t="s">
        <v>490</v>
      </c>
      <c r="H36" s="56" t="s">
        <v>16</v>
      </c>
      <c r="I36" s="56" t="s">
        <v>378</v>
      </c>
      <c r="J36" s="56" t="s">
        <v>378</v>
      </c>
    </row>
    <row r="37" spans="1:10" s="63" customFormat="1" ht="12.75">
      <c r="A37" s="62">
        <v>4</v>
      </c>
      <c r="B37" s="62">
        <v>9</v>
      </c>
      <c r="C37" s="62" t="s">
        <v>472</v>
      </c>
      <c r="D37" s="62" t="s">
        <v>491</v>
      </c>
      <c r="E37" s="62" t="s">
        <v>469</v>
      </c>
      <c r="F37" s="62" t="s">
        <v>403</v>
      </c>
      <c r="G37" s="62" t="s">
        <v>492</v>
      </c>
      <c r="H37" s="62" t="s">
        <v>17</v>
      </c>
      <c r="I37" s="62" t="s">
        <v>378</v>
      </c>
      <c r="J37" s="62" t="s">
        <v>378</v>
      </c>
    </row>
    <row r="38" spans="1:10" s="63" customFormat="1" ht="12.75">
      <c r="A38" s="62">
        <v>4</v>
      </c>
      <c r="B38" s="62">
        <v>10</v>
      </c>
      <c r="C38" s="62" t="s">
        <v>472</v>
      </c>
      <c r="D38" s="62" t="s">
        <v>493</v>
      </c>
      <c r="E38" s="62" t="s">
        <v>469</v>
      </c>
      <c r="F38" s="62" t="s">
        <v>403</v>
      </c>
      <c r="G38" s="62" t="s">
        <v>494</v>
      </c>
      <c r="H38" s="62" t="s">
        <v>18</v>
      </c>
      <c r="I38" s="62" t="s">
        <v>378</v>
      </c>
      <c r="J38" s="62" t="s">
        <v>378</v>
      </c>
    </row>
    <row r="39" spans="1:10" s="61" customFormat="1" ht="12.75">
      <c r="A39" s="60">
        <v>4</v>
      </c>
      <c r="B39" s="60">
        <v>1</v>
      </c>
      <c r="C39" s="60" t="s">
        <v>472</v>
      </c>
      <c r="D39" s="60" t="s">
        <v>495</v>
      </c>
      <c r="E39" s="60" t="s">
        <v>416</v>
      </c>
      <c r="F39" s="60" t="s">
        <v>417</v>
      </c>
      <c r="G39" s="60" t="s">
        <v>378</v>
      </c>
      <c r="H39" s="60" t="s">
        <v>378</v>
      </c>
      <c r="I39" s="60" t="s">
        <v>496</v>
      </c>
      <c r="J39" s="60" t="s">
        <v>378</v>
      </c>
    </row>
    <row r="40" spans="1:10" s="61" customFormat="1" ht="12.75">
      <c r="A40" s="60">
        <v>4</v>
      </c>
      <c r="B40" s="60">
        <v>2</v>
      </c>
      <c r="C40" s="60" t="s">
        <v>472</v>
      </c>
      <c r="D40" s="60" t="s">
        <v>497</v>
      </c>
      <c r="E40" s="60" t="s">
        <v>416</v>
      </c>
      <c r="F40" s="60" t="s">
        <v>417</v>
      </c>
      <c r="G40" s="60" t="s">
        <v>498</v>
      </c>
      <c r="H40" s="60" t="s">
        <v>378</v>
      </c>
      <c r="I40" s="60" t="s">
        <v>499</v>
      </c>
      <c r="J40" s="60" t="s">
        <v>378</v>
      </c>
    </row>
    <row r="41" spans="1:10" s="61" customFormat="1" ht="12.75">
      <c r="A41" s="60">
        <v>4</v>
      </c>
      <c r="B41" s="60">
        <v>3</v>
      </c>
      <c r="C41" s="60" t="s">
        <v>472</v>
      </c>
      <c r="D41" s="60" t="s">
        <v>500</v>
      </c>
      <c r="E41" s="60" t="s">
        <v>416</v>
      </c>
      <c r="F41" s="60" t="s">
        <v>417</v>
      </c>
      <c r="G41" s="60" t="s">
        <v>501</v>
      </c>
      <c r="H41" s="60" t="s">
        <v>378</v>
      </c>
      <c r="I41" s="60" t="s">
        <v>502</v>
      </c>
      <c r="J41" s="60" t="s">
        <v>378</v>
      </c>
    </row>
    <row r="42" spans="1:10" s="57" customFormat="1" ht="12.75">
      <c r="A42" s="56">
        <v>5</v>
      </c>
      <c r="B42" s="56">
        <v>1</v>
      </c>
      <c r="C42" s="56" t="s">
        <v>503</v>
      </c>
      <c r="D42" s="56" t="s">
        <v>504</v>
      </c>
      <c r="E42" s="56" t="s">
        <v>393</v>
      </c>
      <c r="F42" s="56" t="s">
        <v>394</v>
      </c>
      <c r="G42" s="56" t="s">
        <v>505</v>
      </c>
      <c r="H42" s="56" t="s">
        <v>506</v>
      </c>
      <c r="I42" s="56" t="s">
        <v>378</v>
      </c>
      <c r="J42" s="56" t="s">
        <v>378</v>
      </c>
    </row>
    <row r="43" spans="1:10" s="59" customFormat="1" ht="12.75">
      <c r="A43" s="58">
        <v>5</v>
      </c>
      <c r="B43" s="58">
        <v>2</v>
      </c>
      <c r="C43" s="58" t="s">
        <v>503</v>
      </c>
      <c r="D43" s="58" t="s">
        <v>507</v>
      </c>
      <c r="E43" s="58" t="s">
        <v>397</v>
      </c>
      <c r="F43" s="58" t="s">
        <v>394</v>
      </c>
      <c r="G43" s="58" t="s">
        <v>508</v>
      </c>
      <c r="H43" s="58" t="s">
        <v>509</v>
      </c>
      <c r="I43" s="58" t="s">
        <v>378</v>
      </c>
      <c r="J43" s="58" t="s">
        <v>378</v>
      </c>
    </row>
    <row r="44" spans="1:10" s="59" customFormat="1" ht="12.75">
      <c r="A44" s="58">
        <v>5</v>
      </c>
      <c r="B44" s="58">
        <v>3</v>
      </c>
      <c r="C44" s="58" t="s">
        <v>503</v>
      </c>
      <c r="D44" s="58" t="s">
        <v>510</v>
      </c>
      <c r="E44" s="58" t="s">
        <v>397</v>
      </c>
      <c r="F44" s="58" t="s">
        <v>394</v>
      </c>
      <c r="G44" s="58" t="s">
        <v>511</v>
      </c>
      <c r="H44" s="58" t="s">
        <v>512</v>
      </c>
      <c r="I44" s="58" t="s">
        <v>378</v>
      </c>
      <c r="J44" s="58" t="s">
        <v>378</v>
      </c>
    </row>
    <row r="45" spans="1:10" s="59" customFormat="1" ht="12.75">
      <c r="A45" s="58">
        <v>5</v>
      </c>
      <c r="B45" s="58">
        <v>4</v>
      </c>
      <c r="C45" s="58" t="s">
        <v>503</v>
      </c>
      <c r="D45" s="58" t="s">
        <v>513</v>
      </c>
      <c r="E45" s="58" t="s">
        <v>397</v>
      </c>
      <c r="F45" s="58" t="s">
        <v>394</v>
      </c>
      <c r="G45" s="58" t="s">
        <v>514</v>
      </c>
      <c r="H45" s="58" t="s">
        <v>515</v>
      </c>
      <c r="I45" s="58" t="s">
        <v>378</v>
      </c>
      <c r="J45" s="58" t="s">
        <v>378</v>
      </c>
    </row>
    <row r="46" spans="1:10" s="59" customFormat="1" ht="12.75">
      <c r="A46" s="58">
        <v>5</v>
      </c>
      <c r="B46" s="58">
        <v>5</v>
      </c>
      <c r="C46" s="58" t="s">
        <v>503</v>
      </c>
      <c r="D46" s="58" t="s">
        <v>516</v>
      </c>
      <c r="E46" s="58" t="s">
        <v>397</v>
      </c>
      <c r="F46" s="58" t="s">
        <v>394</v>
      </c>
      <c r="G46" s="58" t="s">
        <v>517</v>
      </c>
      <c r="H46" s="58" t="s">
        <v>518</v>
      </c>
      <c r="I46" s="58" t="s">
        <v>378</v>
      </c>
      <c r="J46" s="58" t="s">
        <v>378</v>
      </c>
    </row>
    <row r="47" spans="1:10" s="57" customFormat="1" ht="12.75">
      <c r="A47" s="56">
        <v>5</v>
      </c>
      <c r="B47" s="56">
        <v>6</v>
      </c>
      <c r="C47" s="56" t="s">
        <v>503</v>
      </c>
      <c r="D47" s="56" t="s">
        <v>519</v>
      </c>
      <c r="E47" s="56" t="s">
        <v>393</v>
      </c>
      <c r="F47" s="56" t="s">
        <v>403</v>
      </c>
      <c r="G47" s="56" t="s">
        <v>520</v>
      </c>
      <c r="H47" s="56" t="s">
        <v>521</v>
      </c>
      <c r="I47" s="56" t="s">
        <v>378</v>
      </c>
      <c r="J47" s="56" t="s">
        <v>378</v>
      </c>
    </row>
    <row r="48" spans="1:10" s="63" customFormat="1" ht="12.75">
      <c r="A48" s="62">
        <v>5</v>
      </c>
      <c r="B48" s="62">
        <v>7</v>
      </c>
      <c r="C48" s="62" t="s">
        <v>503</v>
      </c>
      <c r="D48" s="62" t="s">
        <v>522</v>
      </c>
      <c r="E48" s="62" t="s">
        <v>469</v>
      </c>
      <c r="F48" s="62" t="s">
        <v>403</v>
      </c>
      <c r="G48" s="62" t="s">
        <v>523</v>
      </c>
      <c r="H48" s="62" t="s">
        <v>524</v>
      </c>
      <c r="I48" s="62" t="s">
        <v>378</v>
      </c>
      <c r="J48" s="62" t="s">
        <v>378</v>
      </c>
    </row>
    <row r="49" spans="1:10" s="63" customFormat="1" ht="12.75">
      <c r="A49" s="62">
        <v>6</v>
      </c>
      <c r="B49" s="62">
        <v>1</v>
      </c>
      <c r="C49" s="62" t="s">
        <v>525</v>
      </c>
      <c r="D49" s="62" t="s">
        <v>526</v>
      </c>
      <c r="E49" s="62" t="s">
        <v>469</v>
      </c>
      <c r="F49" s="62" t="s">
        <v>403</v>
      </c>
      <c r="G49" s="62" t="s">
        <v>527</v>
      </c>
      <c r="H49" s="62" t="s">
        <v>19</v>
      </c>
      <c r="I49" s="62" t="s">
        <v>378</v>
      </c>
      <c r="J49" s="62" t="s">
        <v>378</v>
      </c>
    </row>
    <row r="50" spans="1:10" s="63" customFormat="1" ht="12.75">
      <c r="A50" s="62">
        <v>6</v>
      </c>
      <c r="B50" s="62">
        <v>2</v>
      </c>
      <c r="C50" s="62" t="s">
        <v>525</v>
      </c>
      <c r="D50" s="62" t="s">
        <v>528</v>
      </c>
      <c r="E50" s="62" t="s">
        <v>469</v>
      </c>
      <c r="F50" s="62" t="s">
        <v>403</v>
      </c>
      <c r="G50" s="62" t="s">
        <v>529</v>
      </c>
      <c r="H50" s="62" t="s">
        <v>20</v>
      </c>
      <c r="I50" s="62" t="s">
        <v>378</v>
      </c>
      <c r="J50" s="62" t="s">
        <v>378</v>
      </c>
    </row>
    <row r="51" spans="1:10" s="63" customFormat="1" ht="12.75">
      <c r="A51" s="62">
        <v>6</v>
      </c>
      <c r="B51" s="62">
        <v>3</v>
      </c>
      <c r="C51" s="62" t="s">
        <v>525</v>
      </c>
      <c r="D51" s="62" t="s">
        <v>530</v>
      </c>
      <c r="E51" s="62" t="s">
        <v>469</v>
      </c>
      <c r="F51" s="62" t="s">
        <v>403</v>
      </c>
      <c r="G51" s="62" t="s">
        <v>531</v>
      </c>
      <c r="H51" s="62" t="s">
        <v>21</v>
      </c>
      <c r="I51" s="62" t="s">
        <v>378</v>
      </c>
      <c r="J51" s="62" t="s">
        <v>378</v>
      </c>
    </row>
    <row r="52" spans="1:10" s="63" customFormat="1" ht="12.75">
      <c r="A52" s="62">
        <v>6</v>
      </c>
      <c r="B52" s="62">
        <v>4</v>
      </c>
      <c r="C52" s="62" t="s">
        <v>525</v>
      </c>
      <c r="D52" s="62" t="s">
        <v>532</v>
      </c>
      <c r="E52" s="62" t="s">
        <v>469</v>
      </c>
      <c r="F52" s="62" t="s">
        <v>403</v>
      </c>
      <c r="G52" s="62" t="s">
        <v>533</v>
      </c>
      <c r="H52" s="62" t="s">
        <v>22</v>
      </c>
      <c r="I52" s="62" t="s">
        <v>534</v>
      </c>
      <c r="J52" s="62" t="s">
        <v>378</v>
      </c>
    </row>
    <row r="53" spans="1:10" s="61" customFormat="1" ht="12.75">
      <c r="A53" s="60">
        <v>6</v>
      </c>
      <c r="B53" s="60">
        <v>1</v>
      </c>
      <c r="C53" s="60" t="s">
        <v>525</v>
      </c>
      <c r="D53" s="60" t="s">
        <v>535</v>
      </c>
      <c r="E53" s="60" t="s">
        <v>416</v>
      </c>
      <c r="F53" s="60" t="s">
        <v>417</v>
      </c>
      <c r="G53" s="60" t="s">
        <v>536</v>
      </c>
      <c r="H53" s="60" t="s">
        <v>378</v>
      </c>
      <c r="I53" s="60" t="s">
        <v>537</v>
      </c>
      <c r="J53" s="60" t="s">
        <v>538</v>
      </c>
    </row>
    <row r="54" spans="1:10" s="61" customFormat="1" ht="12.75">
      <c r="A54" s="60">
        <v>6</v>
      </c>
      <c r="B54" s="60">
        <v>2</v>
      </c>
      <c r="C54" s="60" t="s">
        <v>525</v>
      </c>
      <c r="D54" s="60" t="s">
        <v>539</v>
      </c>
      <c r="E54" s="60" t="s">
        <v>416</v>
      </c>
      <c r="F54" s="60" t="s">
        <v>417</v>
      </c>
      <c r="G54" s="60" t="s">
        <v>540</v>
      </c>
      <c r="H54" s="60" t="s">
        <v>378</v>
      </c>
      <c r="I54" s="60" t="s">
        <v>541</v>
      </c>
      <c r="J54" s="60" t="s">
        <v>538</v>
      </c>
    </row>
  </sheetData>
  <autoFilter ref="A1:J54"/>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J54"/>
  <sheetViews>
    <sheetView workbookViewId="0" topLeftCell="A1">
      <selection activeCell="A1" sqref="A1:J54"/>
    </sheetView>
  </sheetViews>
  <sheetFormatPr defaultColWidth="11.421875" defaultRowHeight="12.75"/>
  <sheetData>
    <row r="1" spans="1:10" ht="12.75">
      <c r="A1" s="52" t="s">
        <v>382</v>
      </c>
      <c r="B1" s="52" t="s">
        <v>383</v>
      </c>
      <c r="C1" s="52" t="s">
        <v>384</v>
      </c>
      <c r="D1" s="52" t="s">
        <v>385</v>
      </c>
      <c r="E1" s="52" t="s">
        <v>386</v>
      </c>
      <c r="F1" s="52" t="s">
        <v>387</v>
      </c>
      <c r="G1" s="52" t="s">
        <v>354</v>
      </c>
      <c r="H1" s="52" t="s">
        <v>388</v>
      </c>
      <c r="I1" s="52" t="s">
        <v>389</v>
      </c>
      <c r="J1" s="52" t="s">
        <v>390</v>
      </c>
    </row>
    <row r="2" spans="1:10" ht="12.75">
      <c r="A2" s="56">
        <v>1</v>
      </c>
      <c r="B2" s="56">
        <v>1</v>
      </c>
      <c r="C2" s="56" t="s">
        <v>391</v>
      </c>
      <c r="D2" s="56" t="s">
        <v>392</v>
      </c>
      <c r="E2" s="56" t="s">
        <v>393</v>
      </c>
      <c r="F2" s="56" t="s">
        <v>394</v>
      </c>
      <c r="G2" s="56" t="s">
        <v>395</v>
      </c>
      <c r="H2" s="56" t="s">
        <v>1</v>
      </c>
      <c r="I2" s="56" t="s">
        <v>378</v>
      </c>
      <c r="J2" s="56" t="s">
        <v>378</v>
      </c>
    </row>
    <row r="3" spans="1:10" ht="12.75">
      <c r="A3" s="58">
        <v>1</v>
      </c>
      <c r="B3" s="58">
        <v>2</v>
      </c>
      <c r="C3" s="58" t="s">
        <v>391</v>
      </c>
      <c r="D3" s="58" t="s">
        <v>396</v>
      </c>
      <c r="E3" s="58" t="s">
        <v>397</v>
      </c>
      <c r="F3" s="58" t="s">
        <v>394</v>
      </c>
      <c r="G3" s="58" t="s">
        <v>398</v>
      </c>
      <c r="H3" s="58" t="s">
        <v>399</v>
      </c>
      <c r="I3" s="58" t="s">
        <v>378</v>
      </c>
      <c r="J3" s="58" t="s">
        <v>378</v>
      </c>
    </row>
    <row r="4" spans="1:10" ht="12.75">
      <c r="A4" s="56">
        <v>1</v>
      </c>
      <c r="B4" s="56">
        <v>3</v>
      </c>
      <c r="C4" s="56" t="s">
        <v>391</v>
      </c>
      <c r="D4" s="56" t="s">
        <v>400</v>
      </c>
      <c r="E4" s="56" t="s">
        <v>393</v>
      </c>
      <c r="F4" s="56" t="s">
        <v>394</v>
      </c>
      <c r="G4" s="56" t="s">
        <v>401</v>
      </c>
      <c r="H4" s="56" t="s">
        <v>2</v>
      </c>
      <c r="I4" s="56" t="s">
        <v>378</v>
      </c>
      <c r="J4" s="56" t="s">
        <v>378</v>
      </c>
    </row>
    <row r="5" spans="1:10" ht="12.75">
      <c r="A5" s="56">
        <v>1</v>
      </c>
      <c r="B5" s="56">
        <v>4</v>
      </c>
      <c r="C5" s="56" t="s">
        <v>391</v>
      </c>
      <c r="D5" s="56" t="s">
        <v>402</v>
      </c>
      <c r="E5" s="56" t="s">
        <v>393</v>
      </c>
      <c r="F5" s="56" t="s">
        <v>403</v>
      </c>
      <c r="G5" s="56" t="s">
        <v>404</v>
      </c>
      <c r="H5" s="56" t="s">
        <v>3</v>
      </c>
      <c r="I5" s="56" t="s">
        <v>378</v>
      </c>
      <c r="J5" s="56" t="s">
        <v>378</v>
      </c>
    </row>
    <row r="6" spans="1:10" ht="12.75">
      <c r="A6" s="58">
        <v>1</v>
      </c>
      <c r="B6" s="58">
        <v>5</v>
      </c>
      <c r="C6" s="58" t="s">
        <v>391</v>
      </c>
      <c r="D6" s="58" t="s">
        <v>405</v>
      </c>
      <c r="E6" s="58" t="s">
        <v>397</v>
      </c>
      <c r="F6" s="58" t="s">
        <v>394</v>
      </c>
      <c r="G6" s="58" t="s">
        <v>406</v>
      </c>
      <c r="H6" s="58" t="s">
        <v>4</v>
      </c>
      <c r="I6" s="58" t="s">
        <v>378</v>
      </c>
      <c r="J6" s="58" t="s">
        <v>378</v>
      </c>
    </row>
    <row r="7" spans="1:10" ht="12.75">
      <c r="A7" s="56">
        <v>1</v>
      </c>
      <c r="B7" s="56">
        <v>6</v>
      </c>
      <c r="C7" s="56" t="s">
        <v>391</v>
      </c>
      <c r="D7" s="56" t="s">
        <v>407</v>
      </c>
      <c r="E7" s="56" t="s">
        <v>393</v>
      </c>
      <c r="F7" s="56" t="s">
        <v>403</v>
      </c>
      <c r="G7" s="56" t="s">
        <v>408</v>
      </c>
      <c r="H7" s="56" t="s">
        <v>5</v>
      </c>
      <c r="I7" s="56" t="s">
        <v>378</v>
      </c>
      <c r="J7" s="56" t="s">
        <v>378</v>
      </c>
    </row>
    <row r="8" spans="1:10" ht="12.75">
      <c r="A8" s="58">
        <v>1</v>
      </c>
      <c r="B8" s="58">
        <v>7</v>
      </c>
      <c r="C8" s="58" t="s">
        <v>391</v>
      </c>
      <c r="D8" s="58" t="s">
        <v>409</v>
      </c>
      <c r="E8" s="58" t="s">
        <v>397</v>
      </c>
      <c r="F8" s="58" t="s">
        <v>394</v>
      </c>
      <c r="G8" s="58" t="s">
        <v>410</v>
      </c>
      <c r="H8" s="58" t="s">
        <v>411</v>
      </c>
      <c r="I8" s="58" t="s">
        <v>378</v>
      </c>
      <c r="J8" s="58" t="s">
        <v>378</v>
      </c>
    </row>
    <row r="9" spans="1:10" ht="12.75">
      <c r="A9" s="56">
        <v>1</v>
      </c>
      <c r="B9" s="56">
        <v>8</v>
      </c>
      <c r="C9" s="56" t="s">
        <v>391</v>
      </c>
      <c r="D9" s="56" t="s">
        <v>412</v>
      </c>
      <c r="E9" s="56" t="s">
        <v>393</v>
      </c>
      <c r="F9" s="56" t="s">
        <v>394</v>
      </c>
      <c r="G9" s="56" t="s">
        <v>413</v>
      </c>
      <c r="H9" s="56" t="s">
        <v>414</v>
      </c>
      <c r="I9" s="56" t="s">
        <v>378</v>
      </c>
      <c r="J9" s="56" t="s">
        <v>378</v>
      </c>
    </row>
    <row r="10" spans="1:10" ht="12.75">
      <c r="A10" s="60">
        <v>1</v>
      </c>
      <c r="B10" s="60">
        <v>1</v>
      </c>
      <c r="C10" s="60" t="s">
        <v>391</v>
      </c>
      <c r="D10" s="60" t="s">
        <v>415</v>
      </c>
      <c r="E10" s="60" t="s">
        <v>416</v>
      </c>
      <c r="F10" s="60" t="s">
        <v>417</v>
      </c>
      <c r="G10" s="60" t="s">
        <v>418</v>
      </c>
      <c r="H10" s="60" t="s">
        <v>378</v>
      </c>
      <c r="I10" s="60" t="s">
        <v>6</v>
      </c>
      <c r="J10" s="60" t="s">
        <v>378</v>
      </c>
    </row>
    <row r="11" spans="1:10" ht="12.75">
      <c r="A11" s="60">
        <v>1</v>
      </c>
      <c r="B11" s="60">
        <v>2</v>
      </c>
      <c r="C11" s="60" t="s">
        <v>391</v>
      </c>
      <c r="D11" s="60" t="s">
        <v>419</v>
      </c>
      <c r="E11" s="60" t="s">
        <v>416</v>
      </c>
      <c r="F11" s="60" t="s">
        <v>417</v>
      </c>
      <c r="G11" s="60" t="s">
        <v>420</v>
      </c>
      <c r="H11" s="60" t="s">
        <v>378</v>
      </c>
      <c r="I11" s="60" t="s">
        <v>421</v>
      </c>
      <c r="J11" s="60" t="s">
        <v>378</v>
      </c>
    </row>
    <row r="12" spans="1:10" ht="12.75">
      <c r="A12" s="60">
        <v>1</v>
      </c>
      <c r="B12" s="60">
        <v>3</v>
      </c>
      <c r="C12" s="60" t="s">
        <v>391</v>
      </c>
      <c r="D12" s="60" t="s">
        <v>422</v>
      </c>
      <c r="E12" s="60" t="s">
        <v>416</v>
      </c>
      <c r="F12" s="60" t="s">
        <v>417</v>
      </c>
      <c r="G12" s="60" t="s">
        <v>423</v>
      </c>
      <c r="H12" s="60" t="s">
        <v>378</v>
      </c>
      <c r="I12" s="60" t="s">
        <v>7</v>
      </c>
      <c r="J12" s="60" t="s">
        <v>378</v>
      </c>
    </row>
    <row r="13" spans="1:10" ht="12.75">
      <c r="A13" s="60">
        <v>1</v>
      </c>
      <c r="B13" s="60">
        <v>4</v>
      </c>
      <c r="C13" s="60" t="s">
        <v>391</v>
      </c>
      <c r="D13" s="60" t="s">
        <v>424</v>
      </c>
      <c r="E13" s="60" t="s">
        <v>416</v>
      </c>
      <c r="F13" s="60" t="s">
        <v>417</v>
      </c>
      <c r="G13" s="60" t="s">
        <v>425</v>
      </c>
      <c r="H13" s="60" t="s">
        <v>378</v>
      </c>
      <c r="I13" s="60" t="s">
        <v>426</v>
      </c>
      <c r="J13" s="60" t="s">
        <v>378</v>
      </c>
    </row>
    <row r="14" spans="1:10" ht="12.75">
      <c r="A14" s="56">
        <v>2</v>
      </c>
      <c r="B14" s="56">
        <v>1</v>
      </c>
      <c r="C14" s="56" t="s">
        <v>427</v>
      </c>
      <c r="D14" s="56" t="s">
        <v>428</v>
      </c>
      <c r="E14" s="56" t="s">
        <v>393</v>
      </c>
      <c r="F14" s="56" t="s">
        <v>394</v>
      </c>
      <c r="G14" s="56" t="s">
        <v>429</v>
      </c>
      <c r="H14" s="56" t="s">
        <v>8</v>
      </c>
      <c r="I14" s="56" t="s">
        <v>378</v>
      </c>
      <c r="J14" s="56" t="s">
        <v>378</v>
      </c>
    </row>
    <row r="15" spans="1:10" ht="12.75">
      <c r="A15" s="56">
        <v>2</v>
      </c>
      <c r="B15" s="56">
        <v>2</v>
      </c>
      <c r="C15" s="56" t="s">
        <v>427</v>
      </c>
      <c r="D15" s="56" t="s">
        <v>430</v>
      </c>
      <c r="E15" s="56" t="s">
        <v>393</v>
      </c>
      <c r="F15" s="56" t="s">
        <v>394</v>
      </c>
      <c r="G15" s="56" t="s">
        <v>431</v>
      </c>
      <c r="H15" s="56" t="s">
        <v>9</v>
      </c>
      <c r="I15" s="56" t="s">
        <v>378</v>
      </c>
      <c r="J15" s="56" t="s">
        <v>378</v>
      </c>
    </row>
    <row r="16" spans="1:10" ht="12.75">
      <c r="A16" s="56">
        <v>2</v>
      </c>
      <c r="B16" s="56">
        <v>3</v>
      </c>
      <c r="C16" s="56" t="s">
        <v>427</v>
      </c>
      <c r="D16" s="56" t="s">
        <v>432</v>
      </c>
      <c r="E16" s="56" t="s">
        <v>393</v>
      </c>
      <c r="F16" s="56" t="s">
        <v>394</v>
      </c>
      <c r="G16" s="56" t="s">
        <v>433</v>
      </c>
      <c r="H16" s="56" t="s">
        <v>10</v>
      </c>
      <c r="I16" s="56" t="s">
        <v>378</v>
      </c>
      <c r="J16" s="56" t="s">
        <v>378</v>
      </c>
    </row>
    <row r="17" spans="1:10" ht="12.75">
      <c r="A17" s="58">
        <v>2</v>
      </c>
      <c r="B17" s="58">
        <v>4</v>
      </c>
      <c r="C17" s="58" t="s">
        <v>427</v>
      </c>
      <c r="D17" s="58" t="s">
        <v>434</v>
      </c>
      <c r="E17" s="58" t="s">
        <v>397</v>
      </c>
      <c r="F17" s="58" t="s">
        <v>403</v>
      </c>
      <c r="G17" s="58" t="s">
        <v>435</v>
      </c>
      <c r="H17" s="58" t="s">
        <v>436</v>
      </c>
      <c r="I17" s="58" t="s">
        <v>378</v>
      </c>
      <c r="J17" s="58" t="s">
        <v>378</v>
      </c>
    </row>
    <row r="18" spans="1:10" ht="12.75">
      <c r="A18" s="58">
        <v>2</v>
      </c>
      <c r="B18" s="58">
        <v>5</v>
      </c>
      <c r="C18" s="58" t="s">
        <v>427</v>
      </c>
      <c r="D18" s="58" t="s">
        <v>437</v>
      </c>
      <c r="E18" s="58" t="s">
        <v>397</v>
      </c>
      <c r="F18" s="58" t="s">
        <v>394</v>
      </c>
      <c r="G18" s="58" t="s">
        <v>438</v>
      </c>
      <c r="H18" s="58" t="s">
        <v>439</v>
      </c>
      <c r="I18" s="58" t="s">
        <v>378</v>
      </c>
      <c r="J18" s="58" t="s">
        <v>378</v>
      </c>
    </row>
    <row r="19" spans="1:10" ht="12.75">
      <c r="A19" s="60">
        <v>2</v>
      </c>
      <c r="B19" s="60">
        <v>1</v>
      </c>
      <c r="C19" s="60" t="s">
        <v>427</v>
      </c>
      <c r="D19" s="60" t="s">
        <v>440</v>
      </c>
      <c r="E19" s="60" t="s">
        <v>416</v>
      </c>
      <c r="F19" s="60" t="s">
        <v>417</v>
      </c>
      <c r="G19" s="60" t="s">
        <v>441</v>
      </c>
      <c r="H19" s="60" t="s">
        <v>378</v>
      </c>
      <c r="I19" s="60" t="s">
        <v>442</v>
      </c>
      <c r="J19" s="60" t="s">
        <v>378</v>
      </c>
    </row>
    <row r="20" spans="1:10" ht="12.75">
      <c r="A20" s="60">
        <v>2</v>
      </c>
      <c r="B20" s="60">
        <v>2</v>
      </c>
      <c r="C20" s="60" t="s">
        <v>427</v>
      </c>
      <c r="D20" s="60" t="s">
        <v>443</v>
      </c>
      <c r="E20" s="60" t="s">
        <v>416</v>
      </c>
      <c r="F20" s="60" t="s">
        <v>417</v>
      </c>
      <c r="G20" s="60" t="s">
        <v>444</v>
      </c>
      <c r="H20" s="60" t="s">
        <v>378</v>
      </c>
      <c r="I20" s="60" t="s">
        <v>445</v>
      </c>
      <c r="J20" s="60" t="s">
        <v>378</v>
      </c>
    </row>
    <row r="21" spans="1:10" ht="12.75">
      <c r="A21" s="60">
        <v>2</v>
      </c>
      <c r="B21" s="60">
        <v>3</v>
      </c>
      <c r="C21" s="60" t="s">
        <v>427</v>
      </c>
      <c r="D21" s="60" t="s">
        <v>446</v>
      </c>
      <c r="E21" s="60" t="s">
        <v>416</v>
      </c>
      <c r="F21" s="60" t="s">
        <v>417</v>
      </c>
      <c r="G21" s="60" t="s">
        <v>447</v>
      </c>
      <c r="H21" s="60" t="s">
        <v>378</v>
      </c>
      <c r="I21" s="60" t="s">
        <v>448</v>
      </c>
      <c r="J21" s="60" t="s">
        <v>378</v>
      </c>
    </row>
    <row r="22" spans="1:10" ht="12.75">
      <c r="A22" s="56">
        <v>3</v>
      </c>
      <c r="B22" s="56">
        <v>1</v>
      </c>
      <c r="C22" s="56" t="s">
        <v>449</v>
      </c>
      <c r="D22" s="56" t="s">
        <v>450</v>
      </c>
      <c r="E22" s="56" t="s">
        <v>393</v>
      </c>
      <c r="F22" s="56" t="s">
        <v>394</v>
      </c>
      <c r="G22" s="56" t="s">
        <v>451</v>
      </c>
      <c r="H22" s="56" t="s">
        <v>452</v>
      </c>
      <c r="I22" s="56" t="s">
        <v>378</v>
      </c>
      <c r="J22" s="56" t="s">
        <v>378</v>
      </c>
    </row>
    <row r="23" spans="1:10" ht="12.75">
      <c r="A23" s="56">
        <v>3</v>
      </c>
      <c r="B23" s="56">
        <v>2</v>
      </c>
      <c r="C23" s="56" t="s">
        <v>449</v>
      </c>
      <c r="D23" s="56" t="s">
        <v>453</v>
      </c>
      <c r="E23" s="56" t="s">
        <v>393</v>
      </c>
      <c r="F23" s="56" t="s">
        <v>394</v>
      </c>
      <c r="G23" s="56" t="s">
        <v>454</v>
      </c>
      <c r="H23" s="56" t="s">
        <v>455</v>
      </c>
      <c r="I23" s="56" t="s">
        <v>378</v>
      </c>
      <c r="J23" s="56" t="s">
        <v>378</v>
      </c>
    </row>
    <row r="24" spans="1:10" ht="12.75">
      <c r="A24" s="56">
        <v>3</v>
      </c>
      <c r="B24" s="56">
        <v>3</v>
      </c>
      <c r="C24" s="56" t="s">
        <v>449</v>
      </c>
      <c r="D24" s="56" t="s">
        <v>456</v>
      </c>
      <c r="E24" s="56" t="s">
        <v>393</v>
      </c>
      <c r="F24" s="56" t="s">
        <v>394</v>
      </c>
      <c r="G24" s="56" t="s">
        <v>457</v>
      </c>
      <c r="H24" s="56" t="s">
        <v>458</v>
      </c>
      <c r="I24" s="56" t="s">
        <v>378</v>
      </c>
      <c r="J24" s="56" t="s">
        <v>378</v>
      </c>
    </row>
    <row r="25" spans="1:10" ht="12.75">
      <c r="A25" s="56">
        <v>3</v>
      </c>
      <c r="B25" s="56">
        <v>4</v>
      </c>
      <c r="C25" s="56" t="s">
        <v>449</v>
      </c>
      <c r="D25" s="56" t="s">
        <v>459</v>
      </c>
      <c r="E25" s="56" t="s">
        <v>393</v>
      </c>
      <c r="F25" s="56" t="s">
        <v>394</v>
      </c>
      <c r="G25" s="56" t="s">
        <v>460</v>
      </c>
      <c r="H25" s="56" t="s">
        <v>461</v>
      </c>
      <c r="I25" s="56" t="s">
        <v>378</v>
      </c>
      <c r="J25" s="56" t="s">
        <v>378</v>
      </c>
    </row>
    <row r="26" spans="1:10" ht="12.75">
      <c r="A26" s="56">
        <v>3</v>
      </c>
      <c r="B26" s="56">
        <v>5</v>
      </c>
      <c r="C26" s="56" t="s">
        <v>449</v>
      </c>
      <c r="D26" s="56" t="s">
        <v>462</v>
      </c>
      <c r="E26" s="56" t="s">
        <v>393</v>
      </c>
      <c r="F26" s="56" t="s">
        <v>394</v>
      </c>
      <c r="G26" s="56" t="s">
        <v>463</v>
      </c>
      <c r="H26" s="56" t="s">
        <v>464</v>
      </c>
      <c r="I26" s="56" t="s">
        <v>378</v>
      </c>
      <c r="J26" s="56" t="s">
        <v>378</v>
      </c>
    </row>
    <row r="27" spans="1:10" ht="12.75">
      <c r="A27" s="58">
        <v>3</v>
      </c>
      <c r="B27" s="58">
        <v>6</v>
      </c>
      <c r="C27" s="58" t="s">
        <v>449</v>
      </c>
      <c r="D27" s="58" t="s">
        <v>465</v>
      </c>
      <c r="E27" s="58" t="s">
        <v>397</v>
      </c>
      <c r="F27" s="58" t="s">
        <v>403</v>
      </c>
      <c r="G27" s="58" t="s">
        <v>466</v>
      </c>
      <c r="H27" s="58" t="s">
        <v>467</v>
      </c>
      <c r="I27" s="58" t="s">
        <v>378</v>
      </c>
      <c r="J27" s="58" t="s">
        <v>378</v>
      </c>
    </row>
    <row r="28" spans="1:10" ht="12.75">
      <c r="A28" s="62">
        <v>3</v>
      </c>
      <c r="B28" s="62">
        <v>7</v>
      </c>
      <c r="C28" s="62" t="s">
        <v>449</v>
      </c>
      <c r="D28" s="62" t="s">
        <v>468</v>
      </c>
      <c r="E28" s="62" t="s">
        <v>469</v>
      </c>
      <c r="F28" s="62" t="s">
        <v>403</v>
      </c>
      <c r="G28" s="62" t="s">
        <v>470</v>
      </c>
      <c r="H28" s="62" t="s">
        <v>471</v>
      </c>
      <c r="I28" s="62" t="s">
        <v>378</v>
      </c>
      <c r="J28" s="62" t="s">
        <v>378</v>
      </c>
    </row>
    <row r="29" spans="1:10" ht="12.75">
      <c r="A29" s="56">
        <v>4</v>
      </c>
      <c r="B29" s="56">
        <v>1</v>
      </c>
      <c r="C29" s="56" t="s">
        <v>472</v>
      </c>
      <c r="D29" s="56" t="s">
        <v>473</v>
      </c>
      <c r="E29" s="56" t="s">
        <v>393</v>
      </c>
      <c r="F29" s="56" t="s">
        <v>394</v>
      </c>
      <c r="G29" s="56" t="s">
        <v>474</v>
      </c>
      <c r="H29" s="56" t="s">
        <v>11</v>
      </c>
      <c r="I29" s="56" t="s">
        <v>378</v>
      </c>
      <c r="J29" s="56" t="s">
        <v>378</v>
      </c>
    </row>
    <row r="30" spans="1:10" ht="12.75">
      <c r="A30" s="56">
        <v>4</v>
      </c>
      <c r="B30" s="56">
        <v>2</v>
      </c>
      <c r="C30" s="56" t="s">
        <v>472</v>
      </c>
      <c r="D30" s="56" t="s">
        <v>475</v>
      </c>
      <c r="E30" s="56" t="s">
        <v>393</v>
      </c>
      <c r="F30" s="56" t="s">
        <v>394</v>
      </c>
      <c r="G30" s="56" t="s">
        <v>476</v>
      </c>
      <c r="H30" s="56" t="s">
        <v>12</v>
      </c>
      <c r="I30" s="56" t="s">
        <v>378</v>
      </c>
      <c r="J30" s="56" t="s">
        <v>378</v>
      </c>
    </row>
    <row r="31" spans="1:10" ht="12.75">
      <c r="A31" s="56">
        <v>4</v>
      </c>
      <c r="B31" s="56">
        <v>3</v>
      </c>
      <c r="C31" s="56" t="s">
        <v>472</v>
      </c>
      <c r="D31" s="56" t="s">
        <v>477</v>
      </c>
      <c r="E31" s="56" t="s">
        <v>393</v>
      </c>
      <c r="F31" s="56" t="s">
        <v>403</v>
      </c>
      <c r="G31" s="56" t="s">
        <v>478</v>
      </c>
      <c r="H31" s="56" t="s">
        <v>13</v>
      </c>
      <c r="I31" s="56" t="s">
        <v>378</v>
      </c>
      <c r="J31" s="56" t="s">
        <v>378</v>
      </c>
    </row>
    <row r="32" spans="1:10" ht="12.75">
      <c r="A32" s="58">
        <v>4</v>
      </c>
      <c r="B32" s="58">
        <v>4</v>
      </c>
      <c r="C32" s="58" t="s">
        <v>472</v>
      </c>
      <c r="D32" s="58" t="s">
        <v>479</v>
      </c>
      <c r="E32" s="58" t="s">
        <v>397</v>
      </c>
      <c r="F32" s="58" t="s">
        <v>394</v>
      </c>
      <c r="G32" s="58" t="s">
        <v>480</v>
      </c>
      <c r="H32" s="58" t="s">
        <v>14</v>
      </c>
      <c r="I32" s="58" t="s">
        <v>378</v>
      </c>
      <c r="J32" s="58" t="s">
        <v>378</v>
      </c>
    </row>
    <row r="33" spans="1:10" ht="12.75">
      <c r="A33" s="56">
        <v>4</v>
      </c>
      <c r="B33" s="56">
        <v>5</v>
      </c>
      <c r="C33" s="56" t="s">
        <v>472</v>
      </c>
      <c r="D33" s="56" t="s">
        <v>481</v>
      </c>
      <c r="E33" s="56" t="s">
        <v>393</v>
      </c>
      <c r="F33" s="56" t="s">
        <v>394</v>
      </c>
      <c r="G33" s="56" t="s">
        <v>482</v>
      </c>
      <c r="H33" s="56" t="s">
        <v>15</v>
      </c>
      <c r="I33" s="56" t="s">
        <v>378</v>
      </c>
      <c r="J33" s="56" t="s">
        <v>378</v>
      </c>
    </row>
    <row r="34" spans="1:10" ht="12.75">
      <c r="A34" s="56">
        <v>4</v>
      </c>
      <c r="B34" s="56">
        <v>6</v>
      </c>
      <c r="C34" s="56" t="s">
        <v>472</v>
      </c>
      <c r="D34" s="56" t="s">
        <v>483</v>
      </c>
      <c r="E34" s="56" t="s">
        <v>393</v>
      </c>
      <c r="F34" s="56" t="s">
        <v>394</v>
      </c>
      <c r="G34" s="56" t="s">
        <v>484</v>
      </c>
      <c r="H34" s="56" t="s">
        <v>485</v>
      </c>
      <c r="I34" s="56" t="s">
        <v>378</v>
      </c>
      <c r="J34" s="56" t="s">
        <v>378</v>
      </c>
    </row>
    <row r="35" spans="1:10" ht="12.75">
      <c r="A35" s="58">
        <v>4</v>
      </c>
      <c r="B35" s="58">
        <v>7</v>
      </c>
      <c r="C35" s="58" t="s">
        <v>472</v>
      </c>
      <c r="D35" s="58" t="s">
        <v>486</v>
      </c>
      <c r="E35" s="58" t="s">
        <v>397</v>
      </c>
      <c r="F35" s="58" t="s">
        <v>403</v>
      </c>
      <c r="G35" s="58" t="s">
        <v>487</v>
      </c>
      <c r="H35" s="58" t="s">
        <v>488</v>
      </c>
      <c r="I35" s="58" t="s">
        <v>378</v>
      </c>
      <c r="J35" s="58" t="s">
        <v>378</v>
      </c>
    </row>
    <row r="36" spans="1:10" ht="12.75">
      <c r="A36" s="56">
        <v>4</v>
      </c>
      <c r="B36" s="56">
        <v>8</v>
      </c>
      <c r="C36" s="56" t="s">
        <v>472</v>
      </c>
      <c r="D36" s="56" t="s">
        <v>489</v>
      </c>
      <c r="E36" s="56" t="s">
        <v>393</v>
      </c>
      <c r="F36" s="56" t="s">
        <v>403</v>
      </c>
      <c r="G36" s="56" t="s">
        <v>490</v>
      </c>
      <c r="H36" s="56" t="s">
        <v>16</v>
      </c>
      <c r="I36" s="56" t="s">
        <v>378</v>
      </c>
      <c r="J36" s="56" t="s">
        <v>378</v>
      </c>
    </row>
    <row r="37" spans="1:10" ht="12.75">
      <c r="A37" s="62">
        <v>4</v>
      </c>
      <c r="B37" s="62">
        <v>9</v>
      </c>
      <c r="C37" s="62" t="s">
        <v>472</v>
      </c>
      <c r="D37" s="62" t="s">
        <v>491</v>
      </c>
      <c r="E37" s="62" t="s">
        <v>469</v>
      </c>
      <c r="F37" s="62" t="s">
        <v>403</v>
      </c>
      <c r="G37" s="62" t="s">
        <v>492</v>
      </c>
      <c r="H37" s="62" t="s">
        <v>17</v>
      </c>
      <c r="I37" s="62" t="s">
        <v>378</v>
      </c>
      <c r="J37" s="62" t="s">
        <v>378</v>
      </c>
    </row>
    <row r="38" spans="1:10" ht="12.75">
      <c r="A38" s="62">
        <v>4</v>
      </c>
      <c r="B38" s="62">
        <v>10</v>
      </c>
      <c r="C38" s="62" t="s">
        <v>472</v>
      </c>
      <c r="D38" s="62" t="s">
        <v>493</v>
      </c>
      <c r="E38" s="62" t="s">
        <v>469</v>
      </c>
      <c r="F38" s="62" t="s">
        <v>403</v>
      </c>
      <c r="G38" s="62" t="s">
        <v>494</v>
      </c>
      <c r="H38" s="62" t="s">
        <v>18</v>
      </c>
      <c r="I38" s="62" t="s">
        <v>378</v>
      </c>
      <c r="J38" s="62" t="s">
        <v>378</v>
      </c>
    </row>
    <row r="39" spans="1:10" ht="12.75">
      <c r="A39" s="60">
        <v>4</v>
      </c>
      <c r="B39" s="60">
        <v>1</v>
      </c>
      <c r="C39" s="60" t="s">
        <v>472</v>
      </c>
      <c r="D39" s="60" t="s">
        <v>495</v>
      </c>
      <c r="E39" s="60" t="s">
        <v>416</v>
      </c>
      <c r="F39" s="60" t="s">
        <v>417</v>
      </c>
      <c r="G39" s="60" t="s">
        <v>378</v>
      </c>
      <c r="H39" s="60" t="s">
        <v>378</v>
      </c>
      <c r="I39" s="60" t="s">
        <v>496</v>
      </c>
      <c r="J39" s="60" t="s">
        <v>378</v>
      </c>
    </row>
    <row r="40" spans="1:10" ht="12.75">
      <c r="A40" s="60">
        <v>4</v>
      </c>
      <c r="B40" s="60">
        <v>2</v>
      </c>
      <c r="C40" s="60" t="s">
        <v>472</v>
      </c>
      <c r="D40" s="60" t="s">
        <v>497</v>
      </c>
      <c r="E40" s="60" t="s">
        <v>416</v>
      </c>
      <c r="F40" s="60" t="s">
        <v>417</v>
      </c>
      <c r="G40" s="60" t="s">
        <v>498</v>
      </c>
      <c r="H40" s="60" t="s">
        <v>378</v>
      </c>
      <c r="I40" s="60" t="s">
        <v>499</v>
      </c>
      <c r="J40" s="60" t="s">
        <v>378</v>
      </c>
    </row>
    <row r="41" spans="1:10" ht="12.75">
      <c r="A41" s="60">
        <v>4</v>
      </c>
      <c r="B41" s="60">
        <v>3</v>
      </c>
      <c r="C41" s="60" t="s">
        <v>472</v>
      </c>
      <c r="D41" s="60" t="s">
        <v>500</v>
      </c>
      <c r="E41" s="60" t="s">
        <v>416</v>
      </c>
      <c r="F41" s="60" t="s">
        <v>417</v>
      </c>
      <c r="G41" s="60" t="s">
        <v>501</v>
      </c>
      <c r="H41" s="60" t="s">
        <v>378</v>
      </c>
      <c r="I41" s="60" t="s">
        <v>502</v>
      </c>
      <c r="J41" s="60" t="s">
        <v>378</v>
      </c>
    </row>
    <row r="42" spans="1:10" ht="12.75">
      <c r="A42" s="56">
        <v>5</v>
      </c>
      <c r="B42" s="56">
        <v>1</v>
      </c>
      <c r="C42" s="56" t="s">
        <v>503</v>
      </c>
      <c r="D42" s="56" t="s">
        <v>504</v>
      </c>
      <c r="E42" s="56" t="s">
        <v>393</v>
      </c>
      <c r="F42" s="56" t="s">
        <v>394</v>
      </c>
      <c r="G42" s="56" t="s">
        <v>505</v>
      </c>
      <c r="H42" s="56" t="s">
        <v>506</v>
      </c>
      <c r="I42" s="56" t="s">
        <v>378</v>
      </c>
      <c r="J42" s="56" t="s">
        <v>378</v>
      </c>
    </row>
    <row r="43" spans="1:10" ht="12.75">
      <c r="A43" s="58">
        <v>5</v>
      </c>
      <c r="B43" s="58">
        <v>2</v>
      </c>
      <c r="C43" s="58" t="s">
        <v>503</v>
      </c>
      <c r="D43" s="58" t="s">
        <v>507</v>
      </c>
      <c r="E43" s="58" t="s">
        <v>397</v>
      </c>
      <c r="F43" s="58" t="s">
        <v>394</v>
      </c>
      <c r="G43" s="58" t="s">
        <v>508</v>
      </c>
      <c r="H43" s="58" t="s">
        <v>509</v>
      </c>
      <c r="I43" s="58" t="s">
        <v>378</v>
      </c>
      <c r="J43" s="58" t="s">
        <v>378</v>
      </c>
    </row>
    <row r="44" spans="1:10" ht="12.75">
      <c r="A44" s="58">
        <v>5</v>
      </c>
      <c r="B44" s="58">
        <v>3</v>
      </c>
      <c r="C44" s="58" t="s">
        <v>503</v>
      </c>
      <c r="D44" s="58" t="s">
        <v>510</v>
      </c>
      <c r="E44" s="58" t="s">
        <v>397</v>
      </c>
      <c r="F44" s="58" t="s">
        <v>394</v>
      </c>
      <c r="G44" s="58" t="s">
        <v>511</v>
      </c>
      <c r="H44" s="58" t="s">
        <v>512</v>
      </c>
      <c r="I44" s="58" t="s">
        <v>378</v>
      </c>
      <c r="J44" s="58" t="s">
        <v>378</v>
      </c>
    </row>
    <row r="45" spans="1:10" ht="12.75">
      <c r="A45" s="58">
        <v>5</v>
      </c>
      <c r="B45" s="58">
        <v>4</v>
      </c>
      <c r="C45" s="58" t="s">
        <v>503</v>
      </c>
      <c r="D45" s="58" t="s">
        <v>513</v>
      </c>
      <c r="E45" s="58" t="s">
        <v>397</v>
      </c>
      <c r="F45" s="58" t="s">
        <v>394</v>
      </c>
      <c r="G45" s="58" t="s">
        <v>514</v>
      </c>
      <c r="H45" s="58" t="s">
        <v>515</v>
      </c>
      <c r="I45" s="58" t="s">
        <v>378</v>
      </c>
      <c r="J45" s="58" t="s">
        <v>378</v>
      </c>
    </row>
    <row r="46" spans="1:10" ht="12.75">
      <c r="A46" s="58">
        <v>5</v>
      </c>
      <c r="B46" s="58">
        <v>5</v>
      </c>
      <c r="C46" s="58" t="s">
        <v>503</v>
      </c>
      <c r="D46" s="58" t="s">
        <v>516</v>
      </c>
      <c r="E46" s="58" t="s">
        <v>397</v>
      </c>
      <c r="F46" s="58" t="s">
        <v>394</v>
      </c>
      <c r="G46" s="58" t="s">
        <v>517</v>
      </c>
      <c r="H46" s="58" t="s">
        <v>518</v>
      </c>
      <c r="I46" s="58" t="s">
        <v>378</v>
      </c>
      <c r="J46" s="58" t="s">
        <v>378</v>
      </c>
    </row>
    <row r="47" spans="1:10" ht="12.75">
      <c r="A47" s="56">
        <v>5</v>
      </c>
      <c r="B47" s="56">
        <v>6</v>
      </c>
      <c r="C47" s="56" t="s">
        <v>503</v>
      </c>
      <c r="D47" s="56" t="s">
        <v>519</v>
      </c>
      <c r="E47" s="56" t="s">
        <v>393</v>
      </c>
      <c r="F47" s="56" t="s">
        <v>403</v>
      </c>
      <c r="G47" s="56" t="s">
        <v>520</v>
      </c>
      <c r="H47" s="56" t="s">
        <v>521</v>
      </c>
      <c r="I47" s="56" t="s">
        <v>378</v>
      </c>
      <c r="J47" s="56" t="s">
        <v>378</v>
      </c>
    </row>
    <row r="48" spans="1:10" ht="12.75">
      <c r="A48" s="62">
        <v>5</v>
      </c>
      <c r="B48" s="62">
        <v>7</v>
      </c>
      <c r="C48" s="62" t="s">
        <v>503</v>
      </c>
      <c r="D48" s="62" t="s">
        <v>522</v>
      </c>
      <c r="E48" s="62" t="s">
        <v>469</v>
      </c>
      <c r="F48" s="62" t="s">
        <v>403</v>
      </c>
      <c r="G48" s="62" t="s">
        <v>523</v>
      </c>
      <c r="H48" s="62" t="s">
        <v>524</v>
      </c>
      <c r="I48" s="62" t="s">
        <v>378</v>
      </c>
      <c r="J48" s="62" t="s">
        <v>378</v>
      </c>
    </row>
    <row r="49" spans="1:10" ht="12.75">
      <c r="A49" s="62">
        <v>6</v>
      </c>
      <c r="B49" s="62">
        <v>1</v>
      </c>
      <c r="C49" s="62" t="s">
        <v>525</v>
      </c>
      <c r="D49" s="62" t="s">
        <v>526</v>
      </c>
      <c r="E49" s="62" t="s">
        <v>469</v>
      </c>
      <c r="F49" s="62" t="s">
        <v>403</v>
      </c>
      <c r="G49" s="62" t="s">
        <v>527</v>
      </c>
      <c r="H49" s="62" t="s">
        <v>19</v>
      </c>
      <c r="I49" s="62" t="s">
        <v>378</v>
      </c>
      <c r="J49" s="62" t="s">
        <v>378</v>
      </c>
    </row>
    <row r="50" spans="1:10" ht="12.75">
      <c r="A50" s="62">
        <v>6</v>
      </c>
      <c r="B50" s="62">
        <v>2</v>
      </c>
      <c r="C50" s="62" t="s">
        <v>525</v>
      </c>
      <c r="D50" s="62" t="s">
        <v>528</v>
      </c>
      <c r="E50" s="62" t="s">
        <v>469</v>
      </c>
      <c r="F50" s="62" t="s">
        <v>403</v>
      </c>
      <c r="G50" s="62" t="s">
        <v>529</v>
      </c>
      <c r="H50" s="62" t="s">
        <v>20</v>
      </c>
      <c r="I50" s="62" t="s">
        <v>378</v>
      </c>
      <c r="J50" s="62" t="s">
        <v>378</v>
      </c>
    </row>
    <row r="51" spans="1:10" ht="12.75">
      <c r="A51" s="62">
        <v>6</v>
      </c>
      <c r="B51" s="62">
        <v>3</v>
      </c>
      <c r="C51" s="62" t="s">
        <v>525</v>
      </c>
      <c r="D51" s="62" t="s">
        <v>530</v>
      </c>
      <c r="E51" s="62" t="s">
        <v>469</v>
      </c>
      <c r="F51" s="62" t="s">
        <v>403</v>
      </c>
      <c r="G51" s="62" t="s">
        <v>531</v>
      </c>
      <c r="H51" s="62" t="s">
        <v>21</v>
      </c>
      <c r="I51" s="62" t="s">
        <v>378</v>
      </c>
      <c r="J51" s="62" t="s">
        <v>378</v>
      </c>
    </row>
    <row r="52" spans="1:10" ht="12.75">
      <c r="A52" s="62">
        <v>6</v>
      </c>
      <c r="B52" s="62">
        <v>4</v>
      </c>
      <c r="C52" s="62" t="s">
        <v>525</v>
      </c>
      <c r="D52" s="62" t="s">
        <v>532</v>
      </c>
      <c r="E52" s="62" t="s">
        <v>469</v>
      </c>
      <c r="F52" s="62" t="s">
        <v>403</v>
      </c>
      <c r="G52" s="62" t="s">
        <v>533</v>
      </c>
      <c r="H52" s="62" t="s">
        <v>22</v>
      </c>
      <c r="I52" s="62" t="s">
        <v>534</v>
      </c>
      <c r="J52" s="62" t="s">
        <v>378</v>
      </c>
    </row>
    <row r="53" spans="1:10" ht="12.75">
      <c r="A53" s="60">
        <v>6</v>
      </c>
      <c r="B53" s="60">
        <v>1</v>
      </c>
      <c r="C53" s="60" t="s">
        <v>525</v>
      </c>
      <c r="D53" s="60" t="s">
        <v>535</v>
      </c>
      <c r="E53" s="60" t="s">
        <v>416</v>
      </c>
      <c r="F53" s="60" t="s">
        <v>417</v>
      </c>
      <c r="G53" s="60" t="s">
        <v>536</v>
      </c>
      <c r="H53" s="60" t="s">
        <v>378</v>
      </c>
      <c r="I53" s="60" t="s">
        <v>537</v>
      </c>
      <c r="J53" s="60" t="s">
        <v>538</v>
      </c>
    </row>
    <row r="54" spans="1:10" ht="12.75">
      <c r="A54" s="60">
        <v>6</v>
      </c>
      <c r="B54" s="60">
        <v>2</v>
      </c>
      <c r="C54" s="60" t="s">
        <v>525</v>
      </c>
      <c r="D54" s="60" t="s">
        <v>539</v>
      </c>
      <c r="E54" s="60" t="s">
        <v>416</v>
      </c>
      <c r="F54" s="60" t="s">
        <v>417</v>
      </c>
      <c r="G54" s="60" t="s">
        <v>540</v>
      </c>
      <c r="H54" s="60" t="s">
        <v>378</v>
      </c>
      <c r="I54" s="60" t="s">
        <v>541</v>
      </c>
      <c r="J54" s="60" t="s">
        <v>538</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www.luetzkendorf.eu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Luetzkendorf</dc:creator>
  <cp:keywords/>
  <dc:description/>
  <cp:lastModifiedBy>André Lützkendorf</cp:lastModifiedBy>
  <cp:lastPrinted>2005-07-28T12:38:59Z</cp:lastPrinted>
  <dcterms:created xsi:type="dcterms:W3CDTF">2005-07-19T15:38:28Z</dcterms:created>
  <dcterms:modified xsi:type="dcterms:W3CDTF">2009-12-06T19:13:40Z</dcterms:modified>
  <cp:category/>
  <cp:version/>
  <cp:contentType/>
  <cp:contentStatus/>
</cp:coreProperties>
</file>